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письменные 3кв.2020" sheetId="1" r:id="rId1"/>
    <sheet name="устные 3 кв.2020" sheetId="2" r:id="rId2"/>
  </sheets>
  <calcPr calcId="125725"/>
</workbook>
</file>

<file path=xl/calcChain.xml><?xml version="1.0" encoding="utf-8"?>
<calcChain xmlns="http://schemas.openxmlformats.org/spreadsheetml/2006/main">
  <c r="F48" i="2"/>
  <c r="F29"/>
  <c r="F16"/>
  <c r="F6"/>
  <c r="F3"/>
  <c r="B48"/>
  <c r="F39" i="1"/>
  <c r="D53"/>
  <c r="D33"/>
  <c r="D14"/>
  <c r="D40" s="1"/>
  <c r="D4"/>
  <c r="F38" i="2" l="1"/>
  <c r="F52" i="1"/>
  <c r="H44" i="2"/>
  <c r="B3"/>
  <c r="C3"/>
  <c r="D3"/>
  <c r="E3"/>
  <c r="G3"/>
  <c r="H4"/>
  <c r="H5"/>
  <c r="B6"/>
  <c r="C6"/>
  <c r="D6"/>
  <c r="E6"/>
  <c r="G6"/>
  <c r="H7"/>
  <c r="H8"/>
  <c r="H9"/>
  <c r="H10"/>
  <c r="H11"/>
  <c r="H12"/>
  <c r="H13"/>
  <c r="H14"/>
  <c r="H15"/>
  <c r="B16"/>
  <c r="C16"/>
  <c r="D16"/>
  <c r="E16"/>
  <c r="G16"/>
  <c r="H17"/>
  <c r="H18"/>
  <c r="H19"/>
  <c r="H20"/>
  <c r="H21"/>
  <c r="H22"/>
  <c r="H23"/>
  <c r="H24"/>
  <c r="H25"/>
  <c r="H26"/>
  <c r="H27"/>
  <c r="H28"/>
  <c r="B29"/>
  <c r="C29"/>
  <c r="D29"/>
  <c r="E29"/>
  <c r="G29"/>
  <c r="H30"/>
  <c r="H31"/>
  <c r="H32"/>
  <c r="H33"/>
  <c r="H34"/>
  <c r="H35"/>
  <c r="H36"/>
  <c r="H37"/>
  <c r="H41"/>
  <c r="H42"/>
  <c r="H43"/>
  <c r="H45"/>
  <c r="H46"/>
  <c r="H47"/>
  <c r="C48"/>
  <c r="D48"/>
  <c r="E48"/>
  <c r="G48"/>
  <c r="F35" i="1"/>
  <c r="F36"/>
  <c r="F37"/>
  <c r="F38"/>
  <c r="F34"/>
  <c r="C53"/>
  <c r="E53"/>
  <c r="B53"/>
  <c r="F46"/>
  <c r="F47"/>
  <c r="F48"/>
  <c r="F49"/>
  <c r="F50"/>
  <c r="F51"/>
  <c r="F45"/>
  <c r="C33"/>
  <c r="E33"/>
  <c r="B33"/>
  <c r="F16"/>
  <c r="F17"/>
  <c r="F18"/>
  <c r="F19"/>
  <c r="F20"/>
  <c r="F21"/>
  <c r="F22"/>
  <c r="F23"/>
  <c r="F24"/>
  <c r="F25"/>
  <c r="F26"/>
  <c r="F27"/>
  <c r="F28"/>
  <c r="F29"/>
  <c r="F30"/>
  <c r="F31"/>
  <c r="F32"/>
  <c r="F15"/>
  <c r="C14"/>
  <c r="E14"/>
  <c r="B14"/>
  <c r="F7"/>
  <c r="F8"/>
  <c r="F9"/>
  <c r="F10"/>
  <c r="F11"/>
  <c r="F12"/>
  <c r="F13"/>
  <c r="F6"/>
  <c r="F5"/>
  <c r="C4"/>
  <c r="E4"/>
  <c r="B4"/>
  <c r="C38" i="2" l="1"/>
  <c r="E40" i="1"/>
  <c r="F33"/>
  <c r="C40"/>
  <c r="F14"/>
  <c r="H48" i="2"/>
  <c r="E38"/>
  <c r="D38"/>
  <c r="H3"/>
  <c r="H16"/>
  <c r="B38"/>
  <c r="H29"/>
  <c r="G38"/>
  <c r="H6"/>
  <c r="B40" i="1"/>
  <c r="F53"/>
  <c r="G45" s="1"/>
  <c r="F4"/>
  <c r="G52" l="1"/>
  <c r="G50"/>
  <c r="G48"/>
  <c r="G46"/>
  <c r="G47"/>
  <c r="I46" i="2"/>
  <c r="I44"/>
  <c r="I45"/>
  <c r="I41"/>
  <c r="I42"/>
  <c r="F40" i="1"/>
  <c r="G17" s="1"/>
  <c r="H38" i="2"/>
  <c r="I3" s="1"/>
  <c r="G4" i="1" l="1"/>
  <c r="G36"/>
  <c r="I34" i="2"/>
  <c r="I32"/>
  <c r="I30"/>
  <c r="I26"/>
  <c r="I18"/>
  <c r="I10"/>
  <c r="I8"/>
  <c r="I6"/>
  <c r="I4"/>
  <c r="I37"/>
  <c r="I33"/>
  <c r="I29"/>
  <c r="I19"/>
  <c r="I17"/>
  <c r="I15"/>
  <c r="I7"/>
  <c r="I23"/>
  <c r="I16"/>
  <c r="G38" i="1"/>
  <c r="G34"/>
  <c r="G25"/>
  <c r="G23"/>
  <c r="G21"/>
  <c r="G19"/>
  <c r="G12"/>
  <c r="G10"/>
  <c r="G8"/>
  <c r="G6"/>
  <c r="G39"/>
  <c r="G37"/>
  <c r="G35"/>
  <c r="G30"/>
  <c r="G26"/>
  <c r="G24"/>
  <c r="G22"/>
  <c r="G18"/>
  <c r="G16"/>
  <c r="G11"/>
  <c r="G7"/>
  <c r="G14"/>
  <c r="G33"/>
</calcChain>
</file>

<file path=xl/sharedStrings.xml><?xml version="1.0" encoding="utf-8"?>
<sst xmlns="http://schemas.openxmlformats.org/spreadsheetml/2006/main" count="123" uniqueCount="96">
  <si>
    <t>Обращение к Главе района</t>
  </si>
  <si>
    <t xml:space="preserve"> Управление по вопросу развития инфраструктуры</t>
  </si>
  <si>
    <t>Управление земельно-имущественных отношений</t>
  </si>
  <si>
    <t>Управление образования</t>
  </si>
  <si>
    <t>Отдел экономики и предпр-ва</t>
  </si>
  <si>
    <t>Архивный отдел</t>
  </si>
  <si>
    <t>ЕДДС</t>
  </si>
  <si>
    <t>Итого по вопросу</t>
  </si>
  <si>
    <t>Образование</t>
  </si>
  <si>
    <t>Здравоохранение</t>
  </si>
  <si>
    <t>культура</t>
  </si>
  <si>
    <t>Льготы, предоставление мер социальной защиты</t>
  </si>
  <si>
    <t>Спорт</t>
  </si>
  <si>
    <t>Обеспечение жильем</t>
  </si>
  <si>
    <t>Оказание материальной помощи</t>
  </si>
  <si>
    <t>Вопросы труда, получения справок для назначения пенсий</t>
  </si>
  <si>
    <t>Семейно-правовые отношения, охрана семьи</t>
  </si>
  <si>
    <t>Газификация</t>
  </si>
  <si>
    <t>Водоснабжение, канализация</t>
  </si>
  <si>
    <t>электрификация</t>
  </si>
  <si>
    <t>благоустройство</t>
  </si>
  <si>
    <t>Земельно-имущественные вопросы</t>
  </si>
  <si>
    <t>Промышленность, финансы</t>
  </si>
  <si>
    <t>Дорожное хозяйство</t>
  </si>
  <si>
    <t>Транспортное обеспечение</t>
  </si>
  <si>
    <t>Торговля</t>
  </si>
  <si>
    <t>Эксплуатация и ремонт жилья</t>
  </si>
  <si>
    <t>Коммунально-бытовое хозяйство и оплата ЖКУ</t>
  </si>
  <si>
    <t>Улучшение жилищных условий</t>
  </si>
  <si>
    <t>Экология</t>
  </si>
  <si>
    <t>Содержание лесов</t>
  </si>
  <si>
    <t>Связь</t>
  </si>
  <si>
    <t>Градостроительство</t>
  </si>
  <si>
    <t>Сельское хозяйство</t>
  </si>
  <si>
    <t>Содержание животных, дезинсекция</t>
  </si>
  <si>
    <t>Уборка мусора</t>
  </si>
  <si>
    <t>Работа управляющих компаний</t>
  </si>
  <si>
    <t xml:space="preserve">Обращения к Главе за отчетный период полученные через: </t>
  </si>
  <si>
    <t>Итого по источникам:</t>
  </si>
  <si>
    <t>Правительство Ивановской области</t>
  </si>
  <si>
    <t>электронная приемная Главы</t>
  </si>
  <si>
    <t>письмо к Главе лично</t>
  </si>
  <si>
    <t>департаменты Ивановской области</t>
  </si>
  <si>
    <t>Областная дума</t>
  </si>
  <si>
    <t>Роспотребнадзор</t>
  </si>
  <si>
    <t>Прокуратура Комсомольского района</t>
  </si>
  <si>
    <t>Прочие источники</t>
  </si>
  <si>
    <t>Итого по подразделениям:</t>
  </si>
  <si>
    <t>Тематика</t>
  </si>
  <si>
    <t>Охрана общественного порядка</t>
  </si>
  <si>
    <t>МЧС</t>
  </si>
  <si>
    <t>Культура</t>
  </si>
  <si>
    <t>Работа с молодежью</t>
  </si>
  <si>
    <t>Трудоустройство</t>
  </si>
  <si>
    <t xml:space="preserve">Водоснабжение </t>
  </si>
  <si>
    <t>Электроснабжение, уличное освещение</t>
  </si>
  <si>
    <t>Содержание и ремонт дорог, тротуаров</t>
  </si>
  <si>
    <t>Земельные вопросы</t>
  </si>
  <si>
    <t>Управление имуществом</t>
  </si>
  <si>
    <t>Телевидение</t>
  </si>
  <si>
    <t>Канализация</t>
  </si>
  <si>
    <t>Ремонт и содержание общего имущества МКД</t>
  </si>
  <si>
    <t>Благоустройство</t>
  </si>
  <si>
    <t>Вывоз ТКО</t>
  </si>
  <si>
    <t>Содержание жилого помещения</t>
  </si>
  <si>
    <t>Тарифы</t>
  </si>
  <si>
    <t>Управление МКД</t>
  </si>
  <si>
    <t>Коммунальное хозяйство</t>
  </si>
  <si>
    <t>Источники поступления  телефон/личный прием</t>
  </si>
  <si>
    <t>Комсомольского городского поселения</t>
  </si>
  <si>
    <t>Писцовского сельского поселения</t>
  </si>
  <si>
    <t>Подозерского сельского поселения</t>
  </si>
  <si>
    <t>Марковского сельского поселения</t>
  </si>
  <si>
    <t>Октябрьское сельское поселение</t>
  </si>
  <si>
    <t>Новоусадебское сельское поселение</t>
  </si>
  <si>
    <t>Выездной прием</t>
  </si>
  <si>
    <t>Государство, общество, политика:</t>
  </si>
  <si>
    <t>Социальная сфера :</t>
  </si>
  <si>
    <t>Экономика:</t>
  </si>
  <si>
    <t>ЖКХ:</t>
  </si>
  <si>
    <t>Прочие:</t>
  </si>
  <si>
    <t>Итого по подразделению:</t>
  </si>
  <si>
    <t>Социальная сфера:</t>
  </si>
  <si>
    <t>% от общего количества обращений</t>
  </si>
  <si>
    <t>Разъяснено-</t>
  </si>
  <si>
    <t>Исполнено-</t>
  </si>
  <si>
    <t>На контроле-</t>
  </si>
  <si>
    <t>Срок ответа не подошел( не нарушен) -.</t>
  </si>
  <si>
    <t>Перенаправлено по полномочиям -</t>
  </si>
  <si>
    <t>Срок ответа не подошел ( не нарушен) -.</t>
  </si>
  <si>
    <t>Отдел по муниципальным закупкам</t>
  </si>
  <si>
    <t>Из 298 вопросов:</t>
  </si>
  <si>
    <t>Анализ письменных обращений граждан в Администрацию Комсомольского муниципального района 3 квартал 2020</t>
  </si>
  <si>
    <t>Анализ устных обращений граждан в Администрацию Комсомольского муниципального района 3 квартал 2020</t>
  </si>
  <si>
    <t>Управление по вопросу развития инфраструктуры</t>
  </si>
  <si>
    <t>Из 173 вопросов: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</si>
</sst>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64" fontId="0" fillId="3" borderId="0" xfId="0" applyNumberFormat="1" applyFill="1"/>
    <xf numFmtId="164" fontId="0" fillId="0" borderId="0" xfId="0" applyNumberFormat="1"/>
    <xf numFmtId="164" fontId="4" fillId="0" borderId="0" xfId="0" applyNumberFormat="1" applyFont="1"/>
    <xf numFmtId="164" fontId="0" fillId="4" borderId="0" xfId="0" applyNumberFormat="1" applyFill="1"/>
    <xf numFmtId="164" fontId="0" fillId="0" borderId="0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opLeftCell="A43" workbookViewId="0">
      <selection activeCell="A59" sqref="A59"/>
    </sheetView>
  </sheetViews>
  <sheetFormatPr defaultRowHeight="15"/>
  <cols>
    <col min="1" max="1" width="55.28515625" customWidth="1"/>
    <col min="2" max="2" width="18.140625" customWidth="1"/>
    <col min="3" max="3" width="16.140625" customWidth="1"/>
    <col min="4" max="4" width="16.7109375" customWidth="1"/>
    <col min="5" max="5" width="10.42578125" customWidth="1"/>
    <col min="6" max="6" width="12.85546875" style="2" customWidth="1"/>
    <col min="7" max="7" width="12.42578125" customWidth="1"/>
  </cols>
  <sheetData>
    <row r="1" spans="1:7" ht="72" customHeight="1" thickBot="1">
      <c r="A1" s="47" t="s">
        <v>92</v>
      </c>
      <c r="B1" s="47"/>
      <c r="C1" s="47"/>
      <c r="D1" s="47"/>
      <c r="E1" s="47"/>
      <c r="F1" s="47"/>
    </row>
    <row r="2" spans="1:7" ht="109.5" customHeight="1" thickBot="1">
      <c r="A2" s="16"/>
      <c r="B2" s="17" t="s">
        <v>0</v>
      </c>
      <c r="C2" s="18" t="s">
        <v>1</v>
      </c>
      <c r="D2" s="18" t="s">
        <v>90</v>
      </c>
      <c r="E2" s="18" t="s">
        <v>5</v>
      </c>
      <c r="F2" s="20" t="s">
        <v>7</v>
      </c>
      <c r="G2" s="48" t="s">
        <v>83</v>
      </c>
    </row>
    <row r="3" spans="1:7" s="2" customFormat="1" ht="15.75" thickBot="1">
      <c r="A3" s="12" t="s">
        <v>76</v>
      </c>
      <c r="B3" s="8">
        <v>0</v>
      </c>
      <c r="C3" s="5">
        <v>0</v>
      </c>
      <c r="D3" s="5">
        <v>0</v>
      </c>
      <c r="E3" s="5">
        <v>0</v>
      </c>
      <c r="F3" s="21">
        <v>0</v>
      </c>
      <c r="G3" s="48"/>
    </row>
    <row r="4" spans="1:7" s="2" customFormat="1" ht="15.75" thickBot="1">
      <c r="A4" s="12" t="s">
        <v>77</v>
      </c>
      <c r="B4" s="8">
        <f>SUM(B5:B13)</f>
        <v>7</v>
      </c>
      <c r="C4" s="8">
        <f t="shared" ref="C4:E4" si="0">SUM(C5:C13)</f>
        <v>0</v>
      </c>
      <c r="D4" s="8">
        <f t="shared" ref="D4" si="1">SUM(D5:D13)</f>
        <v>0</v>
      </c>
      <c r="E4" s="8">
        <f t="shared" si="0"/>
        <v>174</v>
      </c>
      <c r="F4" s="21">
        <f t="shared" ref="F4:F39" si="2">SUM(B4:E4)</f>
        <v>181</v>
      </c>
      <c r="G4" s="42">
        <f>F4*100/F40</f>
        <v>60.738255033557046</v>
      </c>
    </row>
    <row r="5" spans="1:7">
      <c r="A5" s="13" t="s">
        <v>8</v>
      </c>
      <c r="B5" s="9"/>
      <c r="C5" s="6"/>
      <c r="D5" s="6"/>
      <c r="E5" s="6"/>
      <c r="F5" s="22">
        <f t="shared" si="2"/>
        <v>0</v>
      </c>
      <c r="G5" s="43"/>
    </row>
    <row r="6" spans="1:7">
      <c r="A6" s="14" t="s">
        <v>9</v>
      </c>
      <c r="B6" s="10">
        <v>2</v>
      </c>
      <c r="C6" s="3"/>
      <c r="D6" s="3"/>
      <c r="E6" s="3"/>
      <c r="F6" s="23">
        <f t="shared" si="2"/>
        <v>2</v>
      </c>
      <c r="G6" s="43">
        <f>F6*100/F40</f>
        <v>0.67114093959731547</v>
      </c>
    </row>
    <row r="7" spans="1:7">
      <c r="A7" s="14" t="s">
        <v>10</v>
      </c>
      <c r="B7" s="10">
        <v>1</v>
      </c>
      <c r="C7" s="3"/>
      <c r="D7" s="3"/>
      <c r="E7" s="3"/>
      <c r="F7" s="23">
        <f t="shared" si="2"/>
        <v>1</v>
      </c>
      <c r="G7" s="43">
        <f>F7*100/F40</f>
        <v>0.33557046979865773</v>
      </c>
    </row>
    <row r="8" spans="1:7">
      <c r="A8" s="14" t="s">
        <v>11</v>
      </c>
      <c r="B8" s="10">
        <v>1</v>
      </c>
      <c r="C8" s="3"/>
      <c r="D8" s="3"/>
      <c r="E8" s="3"/>
      <c r="F8" s="23">
        <f t="shared" si="2"/>
        <v>1</v>
      </c>
      <c r="G8" s="43">
        <f>F8*100/F40</f>
        <v>0.33557046979865773</v>
      </c>
    </row>
    <row r="9" spans="1:7">
      <c r="A9" s="14" t="s">
        <v>12</v>
      </c>
      <c r="B9" s="10"/>
      <c r="C9" s="3"/>
      <c r="D9" s="3"/>
      <c r="E9" s="3"/>
      <c r="F9" s="23">
        <f t="shared" si="2"/>
        <v>0</v>
      </c>
      <c r="G9" s="43"/>
    </row>
    <row r="10" spans="1:7">
      <c r="A10" s="14" t="s">
        <v>13</v>
      </c>
      <c r="B10" s="10">
        <v>2</v>
      </c>
      <c r="C10" s="3"/>
      <c r="D10" s="3"/>
      <c r="E10" s="3"/>
      <c r="F10" s="23">
        <f t="shared" si="2"/>
        <v>2</v>
      </c>
      <c r="G10" s="43">
        <f>F10*100/F40</f>
        <v>0.67114093959731547</v>
      </c>
    </row>
    <row r="11" spans="1:7">
      <c r="A11" s="14" t="s">
        <v>14</v>
      </c>
      <c r="B11" s="10"/>
      <c r="C11" s="3"/>
      <c r="D11" s="3"/>
      <c r="E11" s="3"/>
      <c r="F11" s="23">
        <f t="shared" si="2"/>
        <v>0</v>
      </c>
      <c r="G11" s="43">
        <f>F11*100/F40</f>
        <v>0</v>
      </c>
    </row>
    <row r="12" spans="1:7">
      <c r="A12" s="14" t="s">
        <v>15</v>
      </c>
      <c r="B12" s="10">
        <v>1</v>
      </c>
      <c r="C12" s="3"/>
      <c r="D12" s="3"/>
      <c r="E12" s="3">
        <v>174</v>
      </c>
      <c r="F12" s="23">
        <f t="shared" si="2"/>
        <v>175</v>
      </c>
      <c r="G12" s="43">
        <f>F12*100/F40</f>
        <v>58.724832214765101</v>
      </c>
    </row>
    <row r="13" spans="1:7" ht="15.75" thickBot="1">
      <c r="A13" s="15" t="s">
        <v>16</v>
      </c>
      <c r="B13" s="11"/>
      <c r="C13" s="7"/>
      <c r="D13" s="7"/>
      <c r="E13" s="7"/>
      <c r="F13" s="23">
        <f t="shared" si="2"/>
        <v>0</v>
      </c>
      <c r="G13" s="43"/>
    </row>
    <row r="14" spans="1:7" s="2" customFormat="1" ht="15.75" thickBot="1">
      <c r="A14" s="12" t="s">
        <v>78</v>
      </c>
      <c r="B14" s="8">
        <f>SUM(B15:B32)</f>
        <v>29</v>
      </c>
      <c r="C14" s="8">
        <f t="shared" ref="C14:E14" si="3">SUM(C15:C32)</f>
        <v>52</v>
      </c>
      <c r="D14" s="8">
        <f t="shared" si="3"/>
        <v>0</v>
      </c>
      <c r="E14" s="8">
        <f t="shared" si="3"/>
        <v>0</v>
      </c>
      <c r="F14" s="21">
        <f t="shared" si="2"/>
        <v>81</v>
      </c>
      <c r="G14" s="42">
        <f>F14*100/F40</f>
        <v>27.181208053691275</v>
      </c>
    </row>
    <row r="15" spans="1:7">
      <c r="A15" s="13" t="s">
        <v>17</v>
      </c>
      <c r="B15" s="9"/>
      <c r="C15" s="6"/>
      <c r="D15" s="6"/>
      <c r="E15" s="6"/>
      <c r="F15" s="22">
        <f t="shared" si="2"/>
        <v>0</v>
      </c>
      <c r="G15" s="43"/>
    </row>
    <row r="16" spans="1:7">
      <c r="A16" s="14" t="s">
        <v>18</v>
      </c>
      <c r="B16" s="10">
        <v>7</v>
      </c>
      <c r="C16" s="3">
        <v>1</v>
      </c>
      <c r="D16" s="3"/>
      <c r="E16" s="3"/>
      <c r="F16" s="22">
        <f t="shared" si="2"/>
        <v>8</v>
      </c>
      <c r="G16" s="43">
        <f>F16*100/F40</f>
        <v>2.6845637583892619</v>
      </c>
    </row>
    <row r="17" spans="1:7">
      <c r="A17" s="14" t="s">
        <v>19</v>
      </c>
      <c r="B17" s="10">
        <v>1</v>
      </c>
      <c r="C17" s="3">
        <v>1</v>
      </c>
      <c r="D17" s="3"/>
      <c r="E17" s="3"/>
      <c r="F17" s="22">
        <f t="shared" si="2"/>
        <v>2</v>
      </c>
      <c r="G17" s="43">
        <f>F17*100/F40</f>
        <v>0.67114093959731547</v>
      </c>
    </row>
    <row r="18" spans="1:7">
      <c r="A18" s="14" t="s">
        <v>20</v>
      </c>
      <c r="B18" s="10">
        <v>11</v>
      </c>
      <c r="C18" s="3">
        <v>42</v>
      </c>
      <c r="D18" s="3"/>
      <c r="E18" s="3"/>
      <c r="F18" s="22">
        <f t="shared" si="2"/>
        <v>53</v>
      </c>
      <c r="G18" s="43">
        <f>F18*100/F40</f>
        <v>17.785234899328859</v>
      </c>
    </row>
    <row r="19" spans="1:7">
      <c r="A19" s="14" t="s">
        <v>21</v>
      </c>
      <c r="B19" s="10">
        <v>2</v>
      </c>
      <c r="C19" s="3"/>
      <c r="D19" s="3"/>
      <c r="E19" s="3"/>
      <c r="F19" s="22">
        <f t="shared" si="2"/>
        <v>2</v>
      </c>
      <c r="G19" s="43">
        <f>F19*100/F40</f>
        <v>0.67114093959731547</v>
      </c>
    </row>
    <row r="20" spans="1:7">
      <c r="A20" s="14" t="s">
        <v>22</v>
      </c>
      <c r="B20" s="10"/>
      <c r="C20" s="3"/>
      <c r="D20" s="3"/>
      <c r="E20" s="3"/>
      <c r="F20" s="22">
        <f t="shared" si="2"/>
        <v>0</v>
      </c>
      <c r="G20" s="43"/>
    </row>
    <row r="21" spans="1:7">
      <c r="A21" s="14" t="s">
        <v>23</v>
      </c>
      <c r="B21" s="10">
        <v>6</v>
      </c>
      <c r="C21" s="3">
        <v>4</v>
      </c>
      <c r="D21" s="3"/>
      <c r="E21" s="3"/>
      <c r="F21" s="22">
        <f t="shared" si="2"/>
        <v>10</v>
      </c>
      <c r="G21" s="43">
        <f>F21*100/F40</f>
        <v>3.3557046979865772</v>
      </c>
    </row>
    <row r="22" spans="1:7">
      <c r="A22" s="14" t="s">
        <v>24</v>
      </c>
      <c r="B22" s="10"/>
      <c r="C22" s="3"/>
      <c r="D22" s="3"/>
      <c r="E22" s="3"/>
      <c r="F22" s="22">
        <f t="shared" si="2"/>
        <v>0</v>
      </c>
      <c r="G22" s="43">
        <f>F22*100/F40</f>
        <v>0</v>
      </c>
    </row>
    <row r="23" spans="1:7">
      <c r="A23" s="14" t="s">
        <v>25</v>
      </c>
      <c r="B23" s="10"/>
      <c r="C23" s="3"/>
      <c r="D23" s="3"/>
      <c r="E23" s="3"/>
      <c r="F23" s="22">
        <f t="shared" si="2"/>
        <v>0</v>
      </c>
      <c r="G23" s="43">
        <f>F23*100/F40</f>
        <v>0</v>
      </c>
    </row>
    <row r="24" spans="1:7">
      <c r="A24" s="14" t="s">
        <v>26</v>
      </c>
      <c r="B24" s="10"/>
      <c r="C24" s="3"/>
      <c r="D24" s="3"/>
      <c r="E24" s="3"/>
      <c r="F24" s="22">
        <f t="shared" si="2"/>
        <v>0</v>
      </c>
      <c r="G24" s="43">
        <f>F24*100/F40</f>
        <v>0</v>
      </c>
    </row>
    <row r="25" spans="1:7">
      <c r="A25" s="14" t="s">
        <v>27</v>
      </c>
      <c r="B25" s="10"/>
      <c r="C25" s="3"/>
      <c r="D25" s="3"/>
      <c r="E25" s="3"/>
      <c r="F25" s="22">
        <f t="shared" si="2"/>
        <v>0</v>
      </c>
      <c r="G25" s="43">
        <f>F25*100/F40</f>
        <v>0</v>
      </c>
    </row>
    <row r="26" spans="1:7">
      <c r="A26" s="14" t="s">
        <v>28</v>
      </c>
      <c r="B26" s="10"/>
      <c r="C26" s="3">
        <v>3</v>
      </c>
      <c r="D26" s="3"/>
      <c r="E26" s="3"/>
      <c r="F26" s="22">
        <f t="shared" si="2"/>
        <v>3</v>
      </c>
      <c r="G26" s="43">
        <f>F26*100/F40</f>
        <v>1.0067114093959733</v>
      </c>
    </row>
    <row r="27" spans="1:7">
      <c r="A27" s="14" t="s">
        <v>29</v>
      </c>
      <c r="B27" s="10"/>
      <c r="C27" s="3"/>
      <c r="D27" s="3"/>
      <c r="E27" s="3"/>
      <c r="F27" s="22">
        <f t="shared" si="2"/>
        <v>0</v>
      </c>
      <c r="G27" s="43"/>
    </row>
    <row r="28" spans="1:7">
      <c r="A28" s="14" t="s">
        <v>30</v>
      </c>
      <c r="B28" s="10"/>
      <c r="C28" s="3"/>
      <c r="D28" s="3"/>
      <c r="E28" s="3"/>
      <c r="F28" s="22">
        <f t="shared" si="2"/>
        <v>0</v>
      </c>
      <c r="G28" s="43"/>
    </row>
    <row r="29" spans="1:7">
      <c r="A29" s="14" t="s">
        <v>31</v>
      </c>
      <c r="B29" s="10"/>
      <c r="C29" s="3"/>
      <c r="D29" s="3"/>
      <c r="E29" s="3"/>
      <c r="F29" s="22">
        <f t="shared" si="2"/>
        <v>0</v>
      </c>
      <c r="G29" s="43"/>
    </row>
    <row r="30" spans="1:7">
      <c r="A30" s="14" t="s">
        <v>32</v>
      </c>
      <c r="B30" s="10"/>
      <c r="C30" s="3"/>
      <c r="D30" s="3"/>
      <c r="E30" s="3"/>
      <c r="F30" s="22">
        <f t="shared" si="2"/>
        <v>0</v>
      </c>
      <c r="G30" s="43">
        <f>F30*100/F40</f>
        <v>0</v>
      </c>
    </row>
    <row r="31" spans="1:7">
      <c r="A31" s="14" t="s">
        <v>33</v>
      </c>
      <c r="B31" s="10"/>
      <c r="C31" s="3"/>
      <c r="D31" s="3"/>
      <c r="E31" s="3"/>
      <c r="F31" s="22">
        <f t="shared" si="2"/>
        <v>0</v>
      </c>
      <c r="G31" s="43"/>
    </row>
    <row r="32" spans="1:7" ht="15.75" thickBot="1">
      <c r="A32" s="15" t="s">
        <v>34</v>
      </c>
      <c r="B32" s="11">
        <v>2</v>
      </c>
      <c r="C32" s="7">
        <v>1</v>
      </c>
      <c r="D32" s="7"/>
      <c r="E32" s="7"/>
      <c r="F32" s="22">
        <f t="shared" si="2"/>
        <v>3</v>
      </c>
      <c r="G32" s="43"/>
    </row>
    <row r="33" spans="1:7" s="2" customFormat="1" ht="15.75" thickBot="1">
      <c r="A33" s="12" t="s">
        <v>79</v>
      </c>
      <c r="B33" s="8">
        <f>SUM(B34:B38)</f>
        <v>4</v>
      </c>
      <c r="C33" s="8">
        <f t="shared" ref="C33:E33" si="4">SUM(C34:C38)</f>
        <v>28</v>
      </c>
      <c r="D33" s="8">
        <f t="shared" si="4"/>
        <v>0</v>
      </c>
      <c r="E33" s="8">
        <f t="shared" si="4"/>
        <v>0</v>
      </c>
      <c r="F33" s="21">
        <f t="shared" si="2"/>
        <v>32</v>
      </c>
      <c r="G33" s="42">
        <f>F33*100/F40</f>
        <v>10.738255033557047</v>
      </c>
    </row>
    <row r="34" spans="1:7">
      <c r="A34" s="13" t="s">
        <v>26</v>
      </c>
      <c r="B34" s="9"/>
      <c r="C34" s="6"/>
      <c r="D34" s="6"/>
      <c r="E34" s="6"/>
      <c r="F34" s="22">
        <f t="shared" si="2"/>
        <v>0</v>
      </c>
      <c r="G34" s="43">
        <f>F34*100/F40</f>
        <v>0</v>
      </c>
    </row>
    <row r="35" spans="1:7">
      <c r="A35" s="14" t="s">
        <v>27</v>
      </c>
      <c r="B35" s="10"/>
      <c r="C35" s="3">
        <v>28</v>
      </c>
      <c r="D35" s="3"/>
      <c r="E35" s="3"/>
      <c r="F35" s="22">
        <f t="shared" si="2"/>
        <v>28</v>
      </c>
      <c r="G35" s="43">
        <f>F35*100/F40</f>
        <v>9.3959731543624159</v>
      </c>
    </row>
    <row r="36" spans="1:7">
      <c r="A36" s="14" t="s">
        <v>35</v>
      </c>
      <c r="B36" s="10">
        <v>1</v>
      </c>
      <c r="C36" s="3"/>
      <c r="D36" s="3"/>
      <c r="E36" s="3"/>
      <c r="F36" s="22">
        <f t="shared" si="2"/>
        <v>1</v>
      </c>
      <c r="G36" s="43">
        <f>F36*100/F40</f>
        <v>0.33557046979865773</v>
      </c>
    </row>
    <row r="37" spans="1:7">
      <c r="A37" s="14" t="s">
        <v>36</v>
      </c>
      <c r="B37" s="10">
        <v>1</v>
      </c>
      <c r="C37" s="3"/>
      <c r="D37" s="3"/>
      <c r="E37" s="3"/>
      <c r="F37" s="22">
        <f t="shared" si="2"/>
        <v>1</v>
      </c>
      <c r="G37" s="43">
        <f>F37*100/F40</f>
        <v>0.33557046979865773</v>
      </c>
    </row>
    <row r="38" spans="1:7" ht="15.75" thickBot="1">
      <c r="A38" s="15" t="s">
        <v>28</v>
      </c>
      <c r="B38" s="11">
        <v>2</v>
      </c>
      <c r="C38" s="7"/>
      <c r="D38" s="7"/>
      <c r="E38" s="7"/>
      <c r="F38" s="22">
        <f t="shared" si="2"/>
        <v>2</v>
      </c>
      <c r="G38" s="43">
        <f>F38*100/F40</f>
        <v>0.67114093959731547</v>
      </c>
    </row>
    <row r="39" spans="1:7" s="2" customFormat="1" ht="15.75" thickBot="1">
      <c r="A39" s="12" t="s">
        <v>80</v>
      </c>
      <c r="B39" s="8">
        <v>4</v>
      </c>
      <c r="C39" s="5"/>
      <c r="D39" s="5"/>
      <c r="E39" s="5"/>
      <c r="F39" s="22">
        <f t="shared" si="2"/>
        <v>4</v>
      </c>
      <c r="G39" s="42">
        <f>F39*100/F40</f>
        <v>1.3422818791946309</v>
      </c>
    </row>
    <row r="40" spans="1:7" s="2" customFormat="1" ht="21.75" thickBot="1">
      <c r="A40" s="12" t="s">
        <v>81</v>
      </c>
      <c r="B40" s="8">
        <f>B3+B4+B14+B33+B39</f>
        <v>44</v>
      </c>
      <c r="C40" s="8">
        <f t="shared" ref="C40:E40" si="5">C3+C4+C14+C33+C39</f>
        <v>80</v>
      </c>
      <c r="D40" s="8">
        <f t="shared" si="5"/>
        <v>0</v>
      </c>
      <c r="E40" s="8">
        <f t="shared" si="5"/>
        <v>174</v>
      </c>
      <c r="F40" s="31">
        <f>SUM(B40:E40)</f>
        <v>298</v>
      </c>
      <c r="G40" s="44"/>
    </row>
    <row r="43" spans="1:7" ht="15.75" thickBot="1"/>
    <row r="44" spans="1:7" ht="30.75" thickBot="1">
      <c r="A44" s="28" t="s">
        <v>37</v>
      </c>
      <c r="B44" s="18"/>
      <c r="C44" s="18"/>
      <c r="D44" s="18"/>
      <c r="E44" s="18"/>
      <c r="F44" s="19" t="s">
        <v>38</v>
      </c>
    </row>
    <row r="45" spans="1:7">
      <c r="A45" s="27" t="s">
        <v>39</v>
      </c>
      <c r="B45" s="6">
        <v>12</v>
      </c>
      <c r="C45" s="6"/>
      <c r="D45" s="6"/>
      <c r="E45" s="6"/>
      <c r="F45" s="29">
        <f t="shared" ref="F45:F52" si="6">SUM(B45:E45)</f>
        <v>12</v>
      </c>
      <c r="G45" s="43">
        <f>F45*100/F53</f>
        <v>4.0955631399317403</v>
      </c>
    </row>
    <row r="46" spans="1:7">
      <c r="A46" s="25" t="s">
        <v>40</v>
      </c>
      <c r="B46" s="3">
        <v>17</v>
      </c>
      <c r="C46" s="3"/>
      <c r="D46" s="3"/>
      <c r="E46" s="3"/>
      <c r="F46" s="29">
        <f t="shared" si="6"/>
        <v>17</v>
      </c>
      <c r="G46" s="43">
        <f>F46*100/F53</f>
        <v>5.802047781569966</v>
      </c>
    </row>
    <row r="47" spans="1:7">
      <c r="A47" s="25" t="s">
        <v>41</v>
      </c>
      <c r="B47" s="3">
        <v>5</v>
      </c>
      <c r="C47" s="3"/>
      <c r="D47" s="3"/>
      <c r="E47" s="3"/>
      <c r="F47" s="29">
        <f t="shared" si="6"/>
        <v>5</v>
      </c>
      <c r="G47" s="43">
        <f>F47*100/F53</f>
        <v>1.7064846416382253</v>
      </c>
    </row>
    <row r="48" spans="1:7">
      <c r="A48" s="25" t="s">
        <v>42</v>
      </c>
      <c r="B48" s="3"/>
      <c r="C48" s="3"/>
      <c r="D48" s="3"/>
      <c r="E48" s="3"/>
      <c r="F48" s="29">
        <f t="shared" si="6"/>
        <v>0</v>
      </c>
      <c r="G48" s="43">
        <f>F48*100/F53</f>
        <v>0</v>
      </c>
    </row>
    <row r="49" spans="1:7">
      <c r="A49" s="25" t="s">
        <v>43</v>
      </c>
      <c r="B49" s="3"/>
      <c r="C49" s="3"/>
      <c r="D49" s="3"/>
      <c r="E49" s="3"/>
      <c r="F49" s="29">
        <f t="shared" si="6"/>
        <v>0</v>
      </c>
      <c r="G49" s="43"/>
    </row>
    <row r="50" spans="1:7">
      <c r="A50" s="25" t="s">
        <v>44</v>
      </c>
      <c r="B50" s="3">
        <v>1</v>
      </c>
      <c r="C50" s="3"/>
      <c r="D50" s="3"/>
      <c r="E50" s="3"/>
      <c r="F50" s="29">
        <f t="shared" si="6"/>
        <v>1</v>
      </c>
      <c r="G50" s="43">
        <f>F50*100/F53</f>
        <v>0.34129692832764508</v>
      </c>
    </row>
    <row r="51" spans="1:7">
      <c r="A51" s="25" t="s">
        <v>45</v>
      </c>
      <c r="B51" s="3">
        <v>2</v>
      </c>
      <c r="C51" s="3"/>
      <c r="D51" s="3"/>
      <c r="E51" s="3"/>
      <c r="F51" s="29">
        <f t="shared" si="6"/>
        <v>2</v>
      </c>
      <c r="G51" s="43"/>
    </row>
    <row r="52" spans="1:7" ht="15.75" thickBot="1">
      <c r="A52" s="26" t="s">
        <v>46</v>
      </c>
      <c r="B52" s="7">
        <v>2</v>
      </c>
      <c r="C52" s="7">
        <v>80</v>
      </c>
      <c r="D52" s="7"/>
      <c r="E52" s="7">
        <v>174</v>
      </c>
      <c r="F52" s="29">
        <f t="shared" si="6"/>
        <v>256</v>
      </c>
      <c r="G52" s="43">
        <f>F52*100/F53</f>
        <v>87.37201365187714</v>
      </c>
    </row>
    <row r="53" spans="1:7" ht="15.75" thickBot="1">
      <c r="A53" s="4" t="s">
        <v>47</v>
      </c>
      <c r="B53" s="5">
        <f>SUM(B45:B52)</f>
        <v>39</v>
      </c>
      <c r="C53" s="5">
        <f t="shared" ref="C53:E53" si="7">SUM(C45:C52)</f>
        <v>80</v>
      </c>
      <c r="D53" s="5">
        <f t="shared" si="7"/>
        <v>0</v>
      </c>
      <c r="E53" s="5">
        <f t="shared" si="7"/>
        <v>174</v>
      </c>
      <c r="F53" s="32">
        <f>SUM(F45:F52)</f>
        <v>293</v>
      </c>
    </row>
    <row r="55" spans="1:7" ht="18.75">
      <c r="A55" s="41" t="s">
        <v>91</v>
      </c>
    </row>
    <row r="56" spans="1:7" ht="18.75">
      <c r="A56" s="40" t="s">
        <v>84</v>
      </c>
      <c r="B56">
        <v>66</v>
      </c>
    </row>
    <row r="57" spans="1:7" ht="18.75">
      <c r="A57" s="40" t="s">
        <v>85</v>
      </c>
      <c r="B57">
        <v>215</v>
      </c>
    </row>
    <row r="58" spans="1:7" ht="18.75">
      <c r="A58" s="40" t="s">
        <v>86</v>
      </c>
      <c r="B58">
        <v>3</v>
      </c>
    </row>
    <row r="59" spans="1:7" ht="18.75">
      <c r="A59" s="40" t="s">
        <v>88</v>
      </c>
      <c r="B59">
        <v>13</v>
      </c>
    </row>
    <row r="60" spans="1:7" ht="18.75">
      <c r="A60" s="40" t="s">
        <v>89</v>
      </c>
      <c r="B60">
        <v>1</v>
      </c>
    </row>
  </sheetData>
  <mergeCells count="2">
    <mergeCell ref="A1:F1"/>
    <mergeCell ref="G2:G3"/>
  </mergeCells>
  <pageMargins left="0.11811023622047245" right="0.11811023622047245" top="0.74803149606299213" bottom="0.74803149606299213" header="0.31496062992125984" footer="0.31496062992125984"/>
  <pageSetup paperSize="9"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topLeftCell="A34" workbookViewId="0">
      <selection activeCell="D55" sqref="D55"/>
    </sheetView>
  </sheetViews>
  <sheetFormatPr defaultRowHeight="15"/>
  <cols>
    <col min="1" max="1" width="48.85546875" customWidth="1"/>
    <col min="2" max="2" width="18" customWidth="1"/>
    <col min="3" max="3" width="18.5703125" customWidth="1"/>
    <col min="4" max="4" width="18.85546875" customWidth="1"/>
    <col min="5" max="6" width="17.85546875" customWidth="1"/>
    <col min="7" max="7" width="10.42578125" customWidth="1"/>
    <col min="8" max="8" width="15.28515625" customWidth="1"/>
    <col min="9" max="9" width="12.85546875" customWidth="1"/>
  </cols>
  <sheetData>
    <row r="1" spans="1:9" ht="58.5" customHeight="1" thickBot="1">
      <c r="A1" s="47" t="s">
        <v>93</v>
      </c>
      <c r="B1" s="47"/>
      <c r="C1" s="47"/>
      <c r="D1" s="47"/>
      <c r="E1" s="47"/>
      <c r="F1" s="47"/>
      <c r="G1" s="47"/>
      <c r="H1" s="47"/>
    </row>
    <row r="2" spans="1:9" s="1" customFormat="1" ht="69" customHeight="1" thickBot="1">
      <c r="A2" s="38" t="s">
        <v>48</v>
      </c>
      <c r="B2" s="17" t="s">
        <v>0</v>
      </c>
      <c r="C2" s="18" t="s">
        <v>3</v>
      </c>
      <c r="D2" s="18" t="s">
        <v>4</v>
      </c>
      <c r="E2" s="18" t="s">
        <v>2</v>
      </c>
      <c r="F2" s="18" t="s">
        <v>94</v>
      </c>
      <c r="G2" s="18" t="s">
        <v>6</v>
      </c>
      <c r="H2" s="20" t="s">
        <v>7</v>
      </c>
      <c r="I2" s="46" t="s">
        <v>83</v>
      </c>
    </row>
    <row r="3" spans="1:9" ht="15.75" thickBot="1">
      <c r="A3" s="12" t="s">
        <v>76</v>
      </c>
      <c r="B3" s="8">
        <f>SUM(B4:B5)</f>
        <v>1</v>
      </c>
      <c r="C3" s="8">
        <f t="shared" ref="C3:G3" si="0">SUM(C4:C5)</f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8">
        <f t="shared" si="0"/>
        <v>0</v>
      </c>
      <c r="H3" s="21">
        <f t="shared" ref="H3:H38" si="1">SUM(B3:G3)</f>
        <v>1</v>
      </c>
      <c r="I3" s="45">
        <f>H3*100/H38</f>
        <v>0.5780346820809249</v>
      </c>
    </row>
    <row r="4" spans="1:9">
      <c r="A4" s="13" t="s">
        <v>49</v>
      </c>
      <c r="B4" s="9">
        <v>1</v>
      </c>
      <c r="C4" s="6"/>
      <c r="D4" s="6"/>
      <c r="E4" s="6"/>
      <c r="F4" s="6"/>
      <c r="G4" s="6"/>
      <c r="H4" s="22">
        <f t="shared" si="1"/>
        <v>1</v>
      </c>
      <c r="I4" s="43">
        <f>H4*100/H38</f>
        <v>0.5780346820809249</v>
      </c>
    </row>
    <row r="5" spans="1:9" ht="15.75" thickBot="1">
      <c r="A5" s="15" t="s">
        <v>50</v>
      </c>
      <c r="B5" s="11"/>
      <c r="C5" s="7"/>
      <c r="D5" s="7"/>
      <c r="E5" s="7"/>
      <c r="F5" s="7"/>
      <c r="G5" s="7"/>
      <c r="H5" s="24">
        <f t="shared" si="1"/>
        <v>0</v>
      </c>
      <c r="I5" s="43"/>
    </row>
    <row r="6" spans="1:9" ht="15.75" thickBot="1">
      <c r="A6" s="12" t="s">
        <v>82</v>
      </c>
      <c r="B6" s="8">
        <f>SUM(B7:B15)</f>
        <v>7</v>
      </c>
      <c r="C6" s="8">
        <f t="shared" ref="C6:G6" si="2">SUM(C7:C15)</f>
        <v>2</v>
      </c>
      <c r="D6" s="8">
        <f t="shared" si="2"/>
        <v>0</v>
      </c>
      <c r="E6" s="8">
        <f t="shared" si="2"/>
        <v>0</v>
      </c>
      <c r="F6" s="8">
        <f t="shared" si="2"/>
        <v>0</v>
      </c>
      <c r="G6" s="8">
        <f t="shared" si="2"/>
        <v>0</v>
      </c>
      <c r="H6" s="21">
        <f t="shared" si="1"/>
        <v>9</v>
      </c>
      <c r="I6" s="45">
        <f>H6*100/H38</f>
        <v>5.202312138728324</v>
      </c>
    </row>
    <row r="7" spans="1:9">
      <c r="A7" s="13" t="s">
        <v>8</v>
      </c>
      <c r="B7" s="9"/>
      <c r="C7" s="6">
        <v>2</v>
      </c>
      <c r="D7" s="6"/>
      <c r="E7" s="6"/>
      <c r="F7" s="6"/>
      <c r="G7" s="6"/>
      <c r="H7" s="22">
        <f t="shared" si="1"/>
        <v>2</v>
      </c>
      <c r="I7" s="43">
        <f>H7*100/H38</f>
        <v>1.1560693641618498</v>
      </c>
    </row>
    <row r="8" spans="1:9">
      <c r="A8" s="14" t="s">
        <v>9</v>
      </c>
      <c r="B8" s="10">
        <v>2</v>
      </c>
      <c r="C8" s="3"/>
      <c r="D8" s="3"/>
      <c r="E8" s="3"/>
      <c r="F8" s="3"/>
      <c r="G8" s="3"/>
      <c r="H8" s="23">
        <f t="shared" si="1"/>
        <v>2</v>
      </c>
      <c r="I8" s="43">
        <f>H8*100/H38</f>
        <v>1.1560693641618498</v>
      </c>
    </row>
    <row r="9" spans="1:9">
      <c r="A9" s="14" t="s">
        <v>51</v>
      </c>
      <c r="B9" s="10"/>
      <c r="C9" s="3"/>
      <c r="D9" s="3"/>
      <c r="E9" s="3"/>
      <c r="F9" s="3"/>
      <c r="G9" s="3"/>
      <c r="H9" s="23">
        <f t="shared" si="1"/>
        <v>0</v>
      </c>
      <c r="I9" s="43"/>
    </row>
    <row r="10" spans="1:9">
      <c r="A10" s="14" t="s">
        <v>11</v>
      </c>
      <c r="B10" s="10"/>
      <c r="C10" s="3"/>
      <c r="D10" s="3"/>
      <c r="E10" s="3"/>
      <c r="F10" s="3"/>
      <c r="G10" s="3"/>
      <c r="H10" s="23">
        <f t="shared" si="1"/>
        <v>0</v>
      </c>
      <c r="I10" s="43">
        <f>H10*100/H38</f>
        <v>0</v>
      </c>
    </row>
    <row r="11" spans="1:9">
      <c r="A11" s="14" t="s">
        <v>12</v>
      </c>
      <c r="B11" s="10"/>
      <c r="C11" s="3"/>
      <c r="D11" s="3"/>
      <c r="E11" s="3"/>
      <c r="F11" s="3"/>
      <c r="G11" s="3"/>
      <c r="H11" s="23">
        <f t="shared" si="1"/>
        <v>0</v>
      </c>
      <c r="I11" s="43"/>
    </row>
    <row r="12" spans="1:9">
      <c r="A12" s="14" t="s">
        <v>52</v>
      </c>
      <c r="B12" s="10"/>
      <c r="C12" s="3"/>
      <c r="D12" s="3"/>
      <c r="E12" s="3"/>
      <c r="F12" s="3"/>
      <c r="G12" s="3"/>
      <c r="H12" s="23">
        <f t="shared" si="1"/>
        <v>0</v>
      </c>
      <c r="I12" s="43"/>
    </row>
    <row r="13" spans="1:9">
      <c r="A13" s="14" t="s">
        <v>13</v>
      </c>
      <c r="B13" s="10">
        <v>2</v>
      </c>
      <c r="C13" s="3"/>
      <c r="D13" s="3"/>
      <c r="E13" s="3"/>
      <c r="F13" s="3"/>
      <c r="G13" s="3"/>
      <c r="H13" s="23">
        <f t="shared" si="1"/>
        <v>2</v>
      </c>
      <c r="I13" s="43"/>
    </row>
    <row r="14" spans="1:9">
      <c r="A14" s="14" t="s">
        <v>14</v>
      </c>
      <c r="B14" s="10">
        <v>2</v>
      </c>
      <c r="C14" s="3"/>
      <c r="D14" s="3"/>
      <c r="E14" s="3"/>
      <c r="F14" s="3"/>
      <c r="G14" s="3"/>
      <c r="H14" s="23">
        <f t="shared" si="1"/>
        <v>2</v>
      </c>
      <c r="I14" s="43"/>
    </row>
    <row r="15" spans="1:9" ht="15.75" thickBot="1">
      <c r="A15" s="15" t="s">
        <v>53</v>
      </c>
      <c r="B15" s="11">
        <v>1</v>
      </c>
      <c r="C15" s="7"/>
      <c r="D15" s="7"/>
      <c r="E15" s="7"/>
      <c r="F15" s="7"/>
      <c r="G15" s="7"/>
      <c r="H15" s="24">
        <f t="shared" si="1"/>
        <v>1</v>
      </c>
      <c r="I15" s="43">
        <f>H15*100/H38</f>
        <v>0.5780346820809249</v>
      </c>
    </row>
    <row r="16" spans="1:9" ht="15.75" thickBot="1">
      <c r="A16" s="12" t="s">
        <v>78</v>
      </c>
      <c r="B16" s="8">
        <f>SUM(B17:B28)</f>
        <v>38</v>
      </c>
      <c r="C16" s="8">
        <f t="shared" ref="C16:G16" si="3">SUM(C17:C28)</f>
        <v>0</v>
      </c>
      <c r="D16" s="8">
        <f t="shared" si="3"/>
        <v>10</v>
      </c>
      <c r="E16" s="8">
        <f t="shared" si="3"/>
        <v>9</v>
      </c>
      <c r="F16" s="8">
        <f t="shared" si="3"/>
        <v>1</v>
      </c>
      <c r="G16" s="8">
        <f t="shared" si="3"/>
        <v>45</v>
      </c>
      <c r="H16" s="21">
        <f t="shared" si="1"/>
        <v>103</v>
      </c>
      <c r="I16" s="45">
        <f>H16*100/H38</f>
        <v>59.537572254335259</v>
      </c>
    </row>
    <row r="17" spans="1:9">
      <c r="A17" s="13" t="s">
        <v>54</v>
      </c>
      <c r="B17" s="9">
        <v>5</v>
      </c>
      <c r="C17" s="6"/>
      <c r="D17" s="6"/>
      <c r="E17" s="6"/>
      <c r="F17" s="6">
        <v>1</v>
      </c>
      <c r="G17" s="6">
        <v>20</v>
      </c>
      <c r="H17" s="22">
        <f t="shared" si="1"/>
        <v>26</v>
      </c>
      <c r="I17" s="43">
        <f>H17*100/H38</f>
        <v>15.028901734104046</v>
      </c>
    </row>
    <row r="18" spans="1:9">
      <c r="A18" s="14" t="s">
        <v>55</v>
      </c>
      <c r="B18" s="10">
        <v>10</v>
      </c>
      <c r="C18" s="3"/>
      <c r="D18" s="3"/>
      <c r="E18" s="3"/>
      <c r="F18" s="3"/>
      <c r="G18" s="3">
        <v>24</v>
      </c>
      <c r="H18" s="23">
        <f t="shared" si="1"/>
        <v>34</v>
      </c>
      <c r="I18" s="43">
        <f>H18*100/H38</f>
        <v>19.653179190751445</v>
      </c>
    </row>
    <row r="19" spans="1:9">
      <c r="A19" s="14" t="s">
        <v>25</v>
      </c>
      <c r="B19" s="10">
        <v>1</v>
      </c>
      <c r="C19" s="3"/>
      <c r="D19" s="3">
        <v>10</v>
      </c>
      <c r="E19" s="3"/>
      <c r="F19" s="3"/>
      <c r="G19" s="3"/>
      <c r="H19" s="23">
        <f t="shared" si="1"/>
        <v>11</v>
      </c>
      <c r="I19" s="43">
        <f>H19*100/H38</f>
        <v>6.3583815028901736</v>
      </c>
    </row>
    <row r="20" spans="1:9">
      <c r="A20" s="14" t="s">
        <v>56</v>
      </c>
      <c r="B20" s="10">
        <v>15</v>
      </c>
      <c r="C20" s="3"/>
      <c r="D20" s="3"/>
      <c r="E20" s="3"/>
      <c r="F20" s="3"/>
      <c r="G20" s="3"/>
      <c r="H20" s="23">
        <f t="shared" si="1"/>
        <v>15</v>
      </c>
      <c r="I20" s="43"/>
    </row>
    <row r="21" spans="1:9">
      <c r="A21" s="14" t="s">
        <v>24</v>
      </c>
      <c r="B21" s="10">
        <v>2</v>
      </c>
      <c r="C21" s="3"/>
      <c r="D21" s="3"/>
      <c r="E21" s="3"/>
      <c r="F21" s="3"/>
      <c r="G21" s="3">
        <v>1</v>
      </c>
      <c r="H21" s="23">
        <f t="shared" si="1"/>
        <v>3</v>
      </c>
      <c r="I21" s="43"/>
    </row>
    <row r="22" spans="1:9">
      <c r="A22" s="14" t="s">
        <v>30</v>
      </c>
      <c r="B22" s="10"/>
      <c r="C22" s="3"/>
      <c r="D22" s="3"/>
      <c r="E22" s="3"/>
      <c r="F22" s="3"/>
      <c r="G22" s="3"/>
      <c r="H22" s="23">
        <f t="shared" si="1"/>
        <v>0</v>
      </c>
      <c r="I22" s="43"/>
    </row>
    <row r="23" spans="1:9">
      <c r="A23" s="14" t="s">
        <v>57</v>
      </c>
      <c r="B23" s="10">
        <v>1</v>
      </c>
      <c r="C23" s="3"/>
      <c r="D23" s="3"/>
      <c r="E23" s="3">
        <v>8</v>
      </c>
      <c r="F23" s="3"/>
      <c r="G23" s="3"/>
      <c r="H23" s="23">
        <f t="shared" si="1"/>
        <v>9</v>
      </c>
      <c r="I23" s="43">
        <f>H23*100/H38</f>
        <v>5.202312138728324</v>
      </c>
    </row>
    <row r="24" spans="1:9">
      <c r="A24" s="14" t="s">
        <v>29</v>
      </c>
      <c r="B24" s="10"/>
      <c r="C24" s="3"/>
      <c r="D24" s="3"/>
      <c r="E24" s="3"/>
      <c r="F24" s="3"/>
      <c r="G24" s="3"/>
      <c r="H24" s="23">
        <f t="shared" si="1"/>
        <v>0</v>
      </c>
      <c r="I24" s="43"/>
    </row>
    <row r="25" spans="1:9">
      <c r="A25" s="14" t="s">
        <v>58</v>
      </c>
      <c r="B25" s="10"/>
      <c r="C25" s="3"/>
      <c r="D25" s="3"/>
      <c r="E25" s="3">
        <v>1</v>
      </c>
      <c r="F25" s="3"/>
      <c r="G25" s="3"/>
      <c r="H25" s="23">
        <f t="shared" si="1"/>
        <v>1</v>
      </c>
      <c r="I25" s="43"/>
    </row>
    <row r="26" spans="1:9">
      <c r="A26" s="14" t="s">
        <v>17</v>
      </c>
      <c r="B26" s="10">
        <v>3</v>
      </c>
      <c r="C26" s="3"/>
      <c r="D26" s="3"/>
      <c r="E26" s="3"/>
      <c r="F26" s="3"/>
      <c r="G26" s="3"/>
      <c r="H26" s="23">
        <f t="shared" si="1"/>
        <v>3</v>
      </c>
      <c r="I26" s="43">
        <f>H26*100/H38</f>
        <v>1.7341040462427746</v>
      </c>
    </row>
    <row r="27" spans="1:9">
      <c r="A27" s="14" t="s">
        <v>31</v>
      </c>
      <c r="B27" s="10">
        <v>1</v>
      </c>
      <c r="C27" s="3"/>
      <c r="D27" s="3"/>
      <c r="E27" s="3"/>
      <c r="F27" s="3"/>
      <c r="G27" s="3"/>
      <c r="H27" s="23">
        <f t="shared" si="1"/>
        <v>1</v>
      </c>
      <c r="I27" s="43"/>
    </row>
    <row r="28" spans="1:9" ht="15.75" thickBot="1">
      <c r="A28" s="15" t="s">
        <v>59</v>
      </c>
      <c r="B28" s="11"/>
      <c r="C28" s="7"/>
      <c r="D28" s="7"/>
      <c r="E28" s="7"/>
      <c r="F28" s="7"/>
      <c r="G28" s="7"/>
      <c r="H28" s="24">
        <f t="shared" si="1"/>
        <v>0</v>
      </c>
      <c r="I28" s="43"/>
    </row>
    <row r="29" spans="1:9" ht="15.75" thickBot="1">
      <c r="A29" s="12" t="s">
        <v>79</v>
      </c>
      <c r="B29" s="8">
        <f>SUM(B30:B37)</f>
        <v>43</v>
      </c>
      <c r="C29" s="8">
        <f t="shared" ref="C29:G29" si="4">SUM(C30:C37)</f>
        <v>0</v>
      </c>
      <c r="D29" s="8">
        <f t="shared" si="4"/>
        <v>0</v>
      </c>
      <c r="E29" s="8">
        <f t="shared" si="4"/>
        <v>0</v>
      </c>
      <c r="F29" s="8">
        <f t="shared" si="4"/>
        <v>1</v>
      </c>
      <c r="G29" s="8">
        <f t="shared" si="4"/>
        <v>16</v>
      </c>
      <c r="H29" s="21">
        <f t="shared" si="1"/>
        <v>60</v>
      </c>
      <c r="I29" s="45">
        <f>H29*100/H38</f>
        <v>34.682080924855491</v>
      </c>
    </row>
    <row r="30" spans="1:9">
      <c r="A30" s="13" t="s">
        <v>60</v>
      </c>
      <c r="B30" s="9">
        <v>2</v>
      </c>
      <c r="C30" s="6"/>
      <c r="D30" s="6"/>
      <c r="E30" s="6"/>
      <c r="F30" s="6">
        <v>1</v>
      </c>
      <c r="G30" s="6">
        <v>12</v>
      </c>
      <c r="H30" s="22">
        <f t="shared" si="1"/>
        <v>15</v>
      </c>
      <c r="I30" s="43">
        <f>H30*100/H38</f>
        <v>8.6705202312138727</v>
      </c>
    </row>
    <row r="31" spans="1:9">
      <c r="A31" s="14" t="s">
        <v>61</v>
      </c>
      <c r="B31" s="10"/>
      <c r="C31" s="3"/>
      <c r="D31" s="3"/>
      <c r="E31" s="3"/>
      <c r="F31" s="3"/>
      <c r="G31" s="3"/>
      <c r="H31" s="23">
        <f t="shared" si="1"/>
        <v>0</v>
      </c>
      <c r="I31" s="43"/>
    </row>
    <row r="32" spans="1:9">
      <c r="A32" s="14" t="s">
        <v>62</v>
      </c>
      <c r="B32" s="10">
        <v>29</v>
      </c>
      <c r="C32" s="3"/>
      <c r="D32" s="3"/>
      <c r="E32" s="3"/>
      <c r="F32" s="3"/>
      <c r="G32" s="3">
        <v>2</v>
      </c>
      <c r="H32" s="23">
        <f t="shared" si="1"/>
        <v>31</v>
      </c>
      <c r="I32" s="43">
        <f>H32*100/H38</f>
        <v>17.919075144508671</v>
      </c>
    </row>
    <row r="33" spans="1:9">
      <c r="A33" s="14" t="s">
        <v>63</v>
      </c>
      <c r="B33" s="10">
        <v>4</v>
      </c>
      <c r="C33" s="3"/>
      <c r="D33" s="3"/>
      <c r="E33" s="3"/>
      <c r="F33" s="3"/>
      <c r="G33" s="3"/>
      <c r="H33" s="23">
        <f t="shared" si="1"/>
        <v>4</v>
      </c>
      <c r="I33" s="43">
        <f>H33*100/H38</f>
        <v>2.3121387283236996</v>
      </c>
    </row>
    <row r="34" spans="1:9">
      <c r="A34" s="14" t="s">
        <v>64</v>
      </c>
      <c r="B34" s="10"/>
      <c r="C34" s="3"/>
      <c r="D34" s="3"/>
      <c r="E34" s="3"/>
      <c r="F34" s="3"/>
      <c r="G34" s="3">
        <v>1</v>
      </c>
      <c r="H34" s="23">
        <f t="shared" si="1"/>
        <v>1</v>
      </c>
      <c r="I34" s="43">
        <f>H34*100/H38</f>
        <v>0.5780346820809249</v>
      </c>
    </row>
    <row r="35" spans="1:9">
      <c r="A35" s="14" t="s">
        <v>65</v>
      </c>
      <c r="B35" s="10"/>
      <c r="C35" s="3"/>
      <c r="D35" s="3"/>
      <c r="E35" s="3"/>
      <c r="F35" s="3"/>
      <c r="G35" s="3"/>
      <c r="H35" s="23">
        <f t="shared" si="1"/>
        <v>0</v>
      </c>
      <c r="I35" s="43"/>
    </row>
    <row r="36" spans="1:9">
      <c r="A36" s="14" t="s">
        <v>66</v>
      </c>
      <c r="B36" s="10">
        <v>1</v>
      </c>
      <c r="C36" s="3"/>
      <c r="D36" s="3"/>
      <c r="E36" s="3"/>
      <c r="F36" s="3"/>
      <c r="G36" s="3"/>
      <c r="H36" s="23">
        <f t="shared" si="1"/>
        <v>1</v>
      </c>
      <c r="I36" s="43"/>
    </row>
    <row r="37" spans="1:9" ht="15.75" thickBot="1">
      <c r="A37" s="15" t="s">
        <v>67</v>
      </c>
      <c r="B37" s="11">
        <v>7</v>
      </c>
      <c r="C37" s="7"/>
      <c r="D37" s="7"/>
      <c r="E37" s="7"/>
      <c r="F37" s="7"/>
      <c r="G37" s="7">
        <v>1</v>
      </c>
      <c r="H37" s="39">
        <f t="shared" si="1"/>
        <v>8</v>
      </c>
      <c r="I37" s="43">
        <f>H37*100/H38</f>
        <v>4.6242774566473992</v>
      </c>
    </row>
    <row r="38" spans="1:9" ht="15.75" thickBot="1">
      <c r="A38" s="12" t="s">
        <v>81</v>
      </c>
      <c r="B38" s="8">
        <f>B3+B6+B16+B29</f>
        <v>89</v>
      </c>
      <c r="C38" s="8">
        <f t="shared" ref="C38:G38" si="5">C3+C6+C16+C29</f>
        <v>2</v>
      </c>
      <c r="D38" s="8">
        <f t="shared" si="5"/>
        <v>10</v>
      </c>
      <c r="E38" s="8">
        <f t="shared" si="5"/>
        <v>9</v>
      </c>
      <c r="F38" s="8">
        <f t="shared" si="5"/>
        <v>2</v>
      </c>
      <c r="G38" s="8">
        <f t="shared" si="5"/>
        <v>61</v>
      </c>
      <c r="H38" s="31">
        <f t="shared" si="1"/>
        <v>173</v>
      </c>
    </row>
    <row r="39" spans="1:9" ht="15.75" thickBot="1">
      <c r="H39" s="2"/>
    </row>
    <row r="40" spans="1:9" ht="15.75" thickBot="1">
      <c r="A40" s="34" t="s">
        <v>68</v>
      </c>
      <c r="B40" s="33"/>
      <c r="C40" s="30"/>
      <c r="D40" s="30"/>
      <c r="E40" s="30"/>
      <c r="F40" s="30"/>
      <c r="G40" s="30"/>
      <c r="H40" s="21"/>
    </row>
    <row r="41" spans="1:9">
      <c r="A41" s="35" t="s">
        <v>69</v>
      </c>
      <c r="B41" s="9">
        <v>24</v>
      </c>
      <c r="C41" s="6">
        <v>2</v>
      </c>
      <c r="D41" s="6">
        <v>10</v>
      </c>
      <c r="E41" s="6">
        <v>2</v>
      </c>
      <c r="F41" s="6">
        <v>2</v>
      </c>
      <c r="G41" s="6">
        <v>37</v>
      </c>
      <c r="H41" s="22">
        <f t="shared" ref="H41:H47" si="6">SUM(B41:G41)</f>
        <v>77</v>
      </c>
      <c r="I41" s="43">
        <f>H41*100/H48</f>
        <v>56.204379562043798</v>
      </c>
    </row>
    <row r="42" spans="1:9">
      <c r="A42" s="36" t="s">
        <v>70</v>
      </c>
      <c r="B42" s="10">
        <v>8</v>
      </c>
      <c r="C42" s="3"/>
      <c r="D42" s="3"/>
      <c r="E42" s="3">
        <v>5</v>
      </c>
      <c r="F42" s="3"/>
      <c r="G42" s="3">
        <v>5</v>
      </c>
      <c r="H42" s="22">
        <f t="shared" si="6"/>
        <v>18</v>
      </c>
      <c r="I42" s="43">
        <f>H42*100/H48</f>
        <v>13.138686131386862</v>
      </c>
    </row>
    <row r="43" spans="1:9">
      <c r="A43" s="36" t="s">
        <v>71</v>
      </c>
      <c r="B43" s="10">
        <v>9</v>
      </c>
      <c r="C43" s="3"/>
      <c r="D43" s="3"/>
      <c r="E43" s="3"/>
      <c r="F43" s="3"/>
      <c r="G43" s="3">
        <v>4</v>
      </c>
      <c r="H43" s="22">
        <f t="shared" si="6"/>
        <v>13</v>
      </c>
      <c r="I43" s="43"/>
    </row>
    <row r="44" spans="1:9">
      <c r="A44" s="36" t="s">
        <v>72</v>
      </c>
      <c r="B44" s="10">
        <v>4</v>
      </c>
      <c r="C44" s="3"/>
      <c r="D44" s="3"/>
      <c r="E44" s="3">
        <v>1</v>
      </c>
      <c r="F44" s="3"/>
      <c r="G44" s="3">
        <v>1</v>
      </c>
      <c r="H44" s="22">
        <f t="shared" si="6"/>
        <v>6</v>
      </c>
      <c r="I44" s="43">
        <f>H44*100/H48</f>
        <v>4.3795620437956204</v>
      </c>
    </row>
    <row r="45" spans="1:9">
      <c r="A45" s="36" t="s">
        <v>73</v>
      </c>
      <c r="B45" s="10">
        <v>3</v>
      </c>
      <c r="C45" s="3"/>
      <c r="D45" s="3"/>
      <c r="E45" s="3"/>
      <c r="F45" s="3"/>
      <c r="G45" s="3">
        <v>2</v>
      </c>
      <c r="H45" s="22">
        <f t="shared" si="6"/>
        <v>5</v>
      </c>
      <c r="I45" s="43">
        <f>H45*100/H48</f>
        <v>3.6496350364963503</v>
      </c>
    </row>
    <row r="46" spans="1:9">
      <c r="A46" s="36" t="s">
        <v>74</v>
      </c>
      <c r="B46" s="10">
        <v>5</v>
      </c>
      <c r="C46" s="3"/>
      <c r="D46" s="3"/>
      <c r="E46" s="3">
        <v>1</v>
      </c>
      <c r="F46" s="3"/>
      <c r="G46" s="3">
        <v>12</v>
      </c>
      <c r="H46" s="22">
        <f t="shared" si="6"/>
        <v>18</v>
      </c>
      <c r="I46" s="43">
        <f>H46*100/H48</f>
        <v>13.138686131386862</v>
      </c>
    </row>
    <row r="47" spans="1:9" ht="15.75" thickBot="1">
      <c r="A47" s="37" t="s">
        <v>75</v>
      </c>
      <c r="B47" s="11">
        <v>7</v>
      </c>
      <c r="C47" s="7"/>
      <c r="D47" s="7"/>
      <c r="E47" s="7"/>
      <c r="F47" s="7"/>
      <c r="G47" s="7"/>
      <c r="H47" s="22">
        <f t="shared" si="6"/>
        <v>7</v>
      </c>
      <c r="I47" s="43"/>
    </row>
    <row r="48" spans="1:9" ht="15.75" thickBot="1">
      <c r="A48" s="21" t="s">
        <v>81</v>
      </c>
      <c r="B48" s="8">
        <f>SUM(B41:B46)</f>
        <v>53</v>
      </c>
      <c r="C48" s="8">
        <f t="shared" ref="C48:G48" si="7">SUM(C41:C47)</f>
        <v>2</v>
      </c>
      <c r="D48" s="8">
        <f t="shared" si="7"/>
        <v>10</v>
      </c>
      <c r="E48" s="8">
        <f t="shared" si="7"/>
        <v>9</v>
      </c>
      <c r="F48" s="8">
        <f t="shared" si="7"/>
        <v>2</v>
      </c>
      <c r="G48" s="8">
        <f t="shared" si="7"/>
        <v>61</v>
      </c>
      <c r="H48" s="31">
        <f>SUM(H41:H46)</f>
        <v>137</v>
      </c>
    </row>
    <row r="49" spans="1:8">
      <c r="H49" s="2"/>
    </row>
    <row r="50" spans="1:8" ht="18.75">
      <c r="A50" s="40"/>
      <c r="B50" s="40"/>
    </row>
    <row r="51" spans="1:8" ht="18.75">
      <c r="A51" s="41" t="s">
        <v>95</v>
      </c>
      <c r="B51" s="40"/>
    </row>
    <row r="52" spans="1:8" ht="18.75">
      <c r="A52" s="40" t="s">
        <v>84</v>
      </c>
      <c r="B52" s="40">
        <v>58</v>
      </c>
    </row>
    <row r="53" spans="1:8" ht="18.75">
      <c r="A53" s="40" t="s">
        <v>85</v>
      </c>
      <c r="B53" s="40">
        <v>98</v>
      </c>
    </row>
    <row r="54" spans="1:8" ht="18.75">
      <c r="A54" s="40" t="s">
        <v>86</v>
      </c>
      <c r="B54" s="40">
        <v>11</v>
      </c>
    </row>
    <row r="55" spans="1:8" ht="18.75">
      <c r="A55" s="40" t="s">
        <v>88</v>
      </c>
      <c r="B55" s="40">
        <v>5</v>
      </c>
    </row>
    <row r="56" spans="1:8" ht="18.75">
      <c r="A56" s="40" t="s">
        <v>87</v>
      </c>
      <c r="B56" s="40">
        <v>1</v>
      </c>
    </row>
  </sheetData>
  <mergeCells count="1">
    <mergeCell ref="A1:H1"/>
  </mergeCells>
  <pageMargins left="0.19685039370078741" right="0.19685039370078741" top="0.74803149606299213" bottom="0.74803149606299213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письменные 3кв.2020</vt:lpstr>
      <vt:lpstr>устные 3 кв.2020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UserOrg</dc:creator>
  <cp:lastModifiedBy>UserOrg</cp:lastModifiedBy>
  <cp:lastPrinted>2020-06-30T08:27:32Z</cp:lastPrinted>
  <dcterms:created xsi:type="dcterms:W3CDTF">2020-04-03T05:24:38Z</dcterms:created>
  <dcterms:modified xsi:type="dcterms:W3CDTF">2020-10-07T13:06:18Z</dcterms:modified>
</cp:coreProperties>
</file>