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аличева Л.Б\Отчеты 2021\Анализ ежеквартальный для сайта до 10 числа\"/>
    </mc:Choice>
  </mc:AlternateContent>
  <bookViews>
    <workbookView xWindow="480" yWindow="330" windowWidth="19875" windowHeight="7710"/>
  </bookViews>
  <sheets>
    <sheet name="письменные 2кв.2021" sheetId="1" r:id="rId1"/>
    <sheet name="устные 2 кв.2021" sheetId="2" r:id="rId2"/>
  </sheets>
  <calcPr calcId="162913"/>
</workbook>
</file>

<file path=xl/calcChain.xml><?xml version="1.0" encoding="utf-8"?>
<calcChain xmlns="http://schemas.openxmlformats.org/spreadsheetml/2006/main">
  <c r="E53" i="1" l="1"/>
  <c r="E33" i="1"/>
  <c r="E14" i="1"/>
  <c r="E4" i="1"/>
  <c r="E40" i="1" l="1"/>
  <c r="B48" i="2"/>
  <c r="C48" i="2" l="1"/>
  <c r="D48" i="2"/>
  <c r="D53" i="1"/>
  <c r="D33" i="1"/>
  <c r="D14" i="1"/>
  <c r="D4" i="1"/>
  <c r="D40" i="1" l="1"/>
  <c r="G39" i="1" l="1"/>
  <c r="G52" i="1" l="1"/>
  <c r="E44" i="2"/>
  <c r="B3" i="2"/>
  <c r="C3" i="2"/>
  <c r="D3" i="2"/>
  <c r="E4" i="2"/>
  <c r="E5" i="2"/>
  <c r="B6" i="2"/>
  <c r="C6" i="2"/>
  <c r="D6" i="2"/>
  <c r="E7" i="2"/>
  <c r="E8" i="2"/>
  <c r="E9" i="2"/>
  <c r="E10" i="2"/>
  <c r="E11" i="2"/>
  <c r="E12" i="2"/>
  <c r="E13" i="2"/>
  <c r="E14" i="2"/>
  <c r="E15" i="2"/>
  <c r="B16" i="2"/>
  <c r="C16" i="2"/>
  <c r="D16" i="2"/>
  <c r="E17" i="2"/>
  <c r="E18" i="2"/>
  <c r="E19" i="2"/>
  <c r="E20" i="2"/>
  <c r="E21" i="2"/>
  <c r="E22" i="2"/>
  <c r="E23" i="2"/>
  <c r="E24" i="2"/>
  <c r="E25" i="2"/>
  <c r="E26" i="2"/>
  <c r="E27" i="2"/>
  <c r="E28" i="2"/>
  <c r="B29" i="2"/>
  <c r="C29" i="2"/>
  <c r="D29" i="2"/>
  <c r="E30" i="2"/>
  <c r="E31" i="2"/>
  <c r="E32" i="2"/>
  <c r="E33" i="2"/>
  <c r="E34" i="2"/>
  <c r="E35" i="2"/>
  <c r="E36" i="2"/>
  <c r="E37" i="2"/>
  <c r="E41" i="2"/>
  <c r="E42" i="2"/>
  <c r="E43" i="2"/>
  <c r="E45" i="2"/>
  <c r="E46" i="2"/>
  <c r="E47" i="2"/>
  <c r="G35" i="1"/>
  <c r="G36" i="1"/>
  <c r="G37" i="1"/>
  <c r="G38" i="1"/>
  <c r="G34" i="1"/>
  <c r="C53" i="1"/>
  <c r="F53" i="1"/>
  <c r="B53" i="1"/>
  <c r="G46" i="1"/>
  <c r="G47" i="1"/>
  <c r="G48" i="1"/>
  <c r="G49" i="1"/>
  <c r="G50" i="1"/>
  <c r="G51" i="1"/>
  <c r="G45" i="1"/>
  <c r="C33" i="1"/>
  <c r="F33" i="1"/>
  <c r="B33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15" i="1"/>
  <c r="C14" i="1"/>
  <c r="F14" i="1"/>
  <c r="B14" i="1"/>
  <c r="G7" i="1"/>
  <c r="G8" i="1"/>
  <c r="G9" i="1"/>
  <c r="G10" i="1"/>
  <c r="G11" i="1"/>
  <c r="G12" i="1"/>
  <c r="G13" i="1"/>
  <c r="G6" i="1"/>
  <c r="G5" i="1"/>
  <c r="C4" i="1"/>
  <c r="F4" i="1"/>
  <c r="B4" i="1"/>
  <c r="F40" i="1" l="1"/>
  <c r="G33" i="1"/>
  <c r="C40" i="1"/>
  <c r="G14" i="1"/>
  <c r="E48" i="2"/>
  <c r="C38" i="2"/>
  <c r="E3" i="2"/>
  <c r="E16" i="2"/>
  <c r="B38" i="2"/>
  <c r="E29" i="2"/>
  <c r="D38" i="2"/>
  <c r="E6" i="2"/>
  <c r="B40" i="1"/>
  <c r="G53" i="1"/>
  <c r="H45" i="1" s="1"/>
  <c r="G4" i="1"/>
  <c r="H52" i="1" l="1"/>
  <c r="H50" i="1"/>
  <c r="H48" i="1"/>
  <c r="H46" i="1"/>
  <c r="H47" i="1"/>
  <c r="F46" i="2"/>
  <c r="F44" i="2"/>
  <c r="F45" i="2"/>
  <c r="F41" i="2"/>
  <c r="F42" i="2"/>
  <c r="G40" i="1"/>
  <c r="H17" i="1" s="1"/>
  <c r="E38" i="2"/>
  <c r="F3" i="2" s="1"/>
  <c r="H4" i="1" l="1"/>
  <c r="H36" i="1"/>
  <c r="F34" i="2"/>
  <c r="F32" i="2"/>
  <c r="F30" i="2"/>
  <c r="F26" i="2"/>
  <c r="F18" i="2"/>
  <c r="F10" i="2"/>
  <c r="F8" i="2"/>
  <c r="F6" i="2"/>
  <c r="F4" i="2"/>
  <c r="F37" i="2"/>
  <c r="F33" i="2"/>
  <c r="F29" i="2"/>
  <c r="F19" i="2"/>
  <c r="F17" i="2"/>
  <c r="F15" i="2"/>
  <c r="F7" i="2"/>
  <c r="F23" i="2"/>
  <c r="F16" i="2"/>
  <c r="H38" i="1"/>
  <c r="H34" i="1"/>
  <c r="H25" i="1"/>
  <c r="H23" i="1"/>
  <c r="H21" i="1"/>
  <c r="H19" i="1"/>
  <c r="H12" i="1"/>
  <c r="H10" i="1"/>
  <c r="H8" i="1"/>
  <c r="H6" i="1"/>
  <c r="H39" i="1"/>
  <c r="H37" i="1"/>
  <c r="H35" i="1"/>
  <c r="H30" i="1"/>
  <c r="H26" i="1"/>
  <c r="H24" i="1"/>
  <c r="H22" i="1"/>
  <c r="H18" i="1"/>
  <c r="H16" i="1"/>
  <c r="H11" i="1"/>
  <c r="H7" i="1"/>
  <c r="H14" i="1"/>
  <c r="H33" i="1"/>
</calcChain>
</file>

<file path=xl/sharedStrings.xml><?xml version="1.0" encoding="utf-8"?>
<sst xmlns="http://schemas.openxmlformats.org/spreadsheetml/2006/main" count="127" uniqueCount="97">
  <si>
    <t>Обращение к Главе района</t>
  </si>
  <si>
    <t xml:space="preserve"> Управление по вопросу развития инфраструктуры</t>
  </si>
  <si>
    <t>Управление земельно-имущественных отношений</t>
  </si>
  <si>
    <t>Архивный отдел</t>
  </si>
  <si>
    <t>ЕДДС</t>
  </si>
  <si>
    <t>Итого по вопросу</t>
  </si>
  <si>
    <t>Образование</t>
  </si>
  <si>
    <t>Здравоохранение</t>
  </si>
  <si>
    <t>культура</t>
  </si>
  <si>
    <t>Льготы, предоставление мер социальной защиты</t>
  </si>
  <si>
    <t>Спорт</t>
  </si>
  <si>
    <t>Обеспечение жильем</t>
  </si>
  <si>
    <t>Оказание материальной помощи</t>
  </si>
  <si>
    <t>Вопросы труда, получения справок для назначения пенсий</t>
  </si>
  <si>
    <t>Семейно-правовые отношения, охрана семьи</t>
  </si>
  <si>
    <t>Газификация</t>
  </si>
  <si>
    <t>Водоснабжение, канализация</t>
  </si>
  <si>
    <t>электрификация</t>
  </si>
  <si>
    <t>благоустройство</t>
  </si>
  <si>
    <t>Земельно-имущественные вопросы</t>
  </si>
  <si>
    <t>Промышленность, финансы</t>
  </si>
  <si>
    <t>Дорожное хозяйство</t>
  </si>
  <si>
    <t>Транспортное обеспечение</t>
  </si>
  <si>
    <t>Торговля</t>
  </si>
  <si>
    <t>Эксплуатация и ремонт жилья</t>
  </si>
  <si>
    <t>Коммунально-бытовое хозяйство и оплата ЖКУ</t>
  </si>
  <si>
    <t>Улучшение жилищных условий</t>
  </si>
  <si>
    <t>Экология</t>
  </si>
  <si>
    <t>Содержание лесов</t>
  </si>
  <si>
    <t>Связь</t>
  </si>
  <si>
    <t>Градостроительство</t>
  </si>
  <si>
    <t>Сельское хозяйство</t>
  </si>
  <si>
    <t>Содержание животных, дезинсекция</t>
  </si>
  <si>
    <t>Уборка мусора</t>
  </si>
  <si>
    <t>Работа управляющих компаний</t>
  </si>
  <si>
    <t xml:space="preserve">Обращения к Главе за отчетный период полученные через: </t>
  </si>
  <si>
    <t>Итого по источникам:</t>
  </si>
  <si>
    <t>Правительство Ивановской области</t>
  </si>
  <si>
    <t>электронная приемная Главы</t>
  </si>
  <si>
    <t>письмо к Главе лично</t>
  </si>
  <si>
    <t>департаменты Ивановской области</t>
  </si>
  <si>
    <t>Областная дума</t>
  </si>
  <si>
    <t>Роспотребнадзор</t>
  </si>
  <si>
    <t>Прокуратура Комсомольского района</t>
  </si>
  <si>
    <t>Прочие источники</t>
  </si>
  <si>
    <t>Итого по подразделениям:</t>
  </si>
  <si>
    <t>Тематика</t>
  </si>
  <si>
    <t>Охрана общественного порядка</t>
  </si>
  <si>
    <t>МЧС</t>
  </si>
  <si>
    <t>Культура</t>
  </si>
  <si>
    <t>Работа с молодежью</t>
  </si>
  <si>
    <t>Трудоустройство</t>
  </si>
  <si>
    <t xml:space="preserve">Водоснабжение </t>
  </si>
  <si>
    <t>Электроснабжение, уличное освещение</t>
  </si>
  <si>
    <t>Содержание и ремонт дорог, тротуаров</t>
  </si>
  <si>
    <t>Земельные вопросы</t>
  </si>
  <si>
    <t>Управление имуществом</t>
  </si>
  <si>
    <t>Телевидение</t>
  </si>
  <si>
    <t>Канализация</t>
  </si>
  <si>
    <t>Ремонт и содержание общего имущества МКД</t>
  </si>
  <si>
    <t>Благоустройство</t>
  </si>
  <si>
    <t>Вывоз ТКО</t>
  </si>
  <si>
    <t>Содержание жилого помещения</t>
  </si>
  <si>
    <t>Тарифы</t>
  </si>
  <si>
    <t>Управление МКД</t>
  </si>
  <si>
    <t>Коммунальное хозяйство</t>
  </si>
  <si>
    <t>Источники поступления  телефон/личный прием</t>
  </si>
  <si>
    <t>Комсомольского городского поселения</t>
  </si>
  <si>
    <t>Писцовского сельского поселения</t>
  </si>
  <si>
    <t>Подозерского сельского поселения</t>
  </si>
  <si>
    <t>Марковского сельского поселения</t>
  </si>
  <si>
    <t>Октябрьское сельское поселение</t>
  </si>
  <si>
    <t>Новоусадебское сельское поселение</t>
  </si>
  <si>
    <t>Выездной прием</t>
  </si>
  <si>
    <t>Государство, общество, политика:</t>
  </si>
  <si>
    <t>Социальная сфера :</t>
  </si>
  <si>
    <t>Экономика:</t>
  </si>
  <si>
    <t>ЖКХ:</t>
  </si>
  <si>
    <t>Прочие:</t>
  </si>
  <si>
    <t>Итого по подразделению:</t>
  </si>
  <si>
    <t>Социальная сфера:</t>
  </si>
  <si>
    <t>% от общего количества обращений</t>
  </si>
  <si>
    <t>Разъяснено-</t>
  </si>
  <si>
    <t>Исполнено-</t>
  </si>
  <si>
    <t>На контроле-</t>
  </si>
  <si>
    <t>Срок ответа не подошел( не нарушен) -.</t>
  </si>
  <si>
    <t>Перенаправлено по полномочиям -</t>
  </si>
  <si>
    <t>Срок ответа не подошел ( не нарушен) -.</t>
  </si>
  <si>
    <t>Справочно</t>
  </si>
  <si>
    <t>Итого по источнику:</t>
  </si>
  <si>
    <t>Анализ письменных обращений граждан в Администрацию Комсомольского муниципального района 2 квартал 2021</t>
  </si>
  <si>
    <t>Письменные обращения граждан за 2 квартал 2020г. Итого по вопросу:</t>
  </si>
  <si>
    <t>Анализ устных обращений граждан в Администрацию Комсомольского муниципального района 2 квартал 2021</t>
  </si>
  <si>
    <t>Устные обращения граждан 2 квартал 2020г. Итого по вопросу:</t>
  </si>
  <si>
    <t>Из   120    вопросов:</t>
  </si>
  <si>
    <t>Отдел организационной работы и межмуниципального сотрудничества</t>
  </si>
  <si>
    <t>Из   257   вопросов: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</si>
</sst>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49" fontId="0" fillId="0" borderId="8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49" fontId="1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9" fontId="0" fillId="0" borderId="2" xfId="0" applyNumberForma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164" fontId="0" fillId="3" borderId="0" xfId="0" applyNumberFormat="1" applyFill="1"/>
    <xf numFmtId="164" fontId="0" fillId="0" borderId="0" xfId="0" applyNumberFormat="1"/>
    <xf numFmtId="164" fontId="4" fillId="0" borderId="0" xfId="0" applyNumberFormat="1" applyFont="1"/>
    <xf numFmtId="164" fontId="0" fillId="4" borderId="0" xfId="0" applyNumberFormat="1" applyFill="1"/>
    <xf numFmtId="164" fontId="0" fillId="0" borderId="0" xfId="0" applyNumberFormat="1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22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topLeftCell="A30" workbookViewId="0">
      <selection activeCell="D59" sqref="D59"/>
    </sheetView>
  </sheetViews>
  <sheetFormatPr defaultRowHeight="15" x14ac:dyDescent="0.25"/>
  <cols>
    <col min="1" max="1" width="55.28515625" customWidth="1"/>
    <col min="2" max="2" width="18.140625" customWidth="1"/>
    <col min="3" max="5" width="16.140625" customWidth="1"/>
    <col min="6" max="6" width="10.42578125" customWidth="1"/>
    <col min="7" max="7" width="12.85546875" style="2" customWidth="1"/>
    <col min="8" max="8" width="12.42578125" customWidth="1"/>
    <col min="10" max="10" width="15.85546875" customWidth="1"/>
  </cols>
  <sheetData>
    <row r="1" spans="1:10" ht="72" customHeight="1" thickBot="1" x14ac:dyDescent="0.3">
      <c r="A1" s="59" t="s">
        <v>90</v>
      </c>
      <c r="B1" s="59"/>
      <c r="C1" s="59"/>
      <c r="D1" s="59"/>
      <c r="E1" s="59"/>
      <c r="F1" s="59"/>
      <c r="G1" s="59"/>
      <c r="J1" s="52" t="s">
        <v>88</v>
      </c>
    </row>
    <row r="2" spans="1:10" ht="109.5" customHeight="1" thickBot="1" x14ac:dyDescent="0.3">
      <c r="A2" s="16"/>
      <c r="B2" s="17" t="s">
        <v>0</v>
      </c>
      <c r="C2" s="18" t="s">
        <v>1</v>
      </c>
      <c r="D2" s="18" t="s">
        <v>2</v>
      </c>
      <c r="E2" s="18" t="s">
        <v>95</v>
      </c>
      <c r="F2" s="18" t="s">
        <v>3</v>
      </c>
      <c r="G2" s="19" t="s">
        <v>5</v>
      </c>
      <c r="H2" s="60" t="s">
        <v>81</v>
      </c>
      <c r="J2" s="48" t="s">
        <v>91</v>
      </c>
    </row>
    <row r="3" spans="1:10" s="2" customFormat="1" ht="15.75" thickBot="1" x14ac:dyDescent="0.3">
      <c r="A3" s="12" t="s">
        <v>74</v>
      </c>
      <c r="B3" s="8">
        <v>0</v>
      </c>
      <c r="C3" s="5">
        <v>0</v>
      </c>
      <c r="D3" s="5">
        <v>0</v>
      </c>
      <c r="E3" s="5">
        <v>0</v>
      </c>
      <c r="F3" s="5">
        <v>0</v>
      </c>
      <c r="G3" s="20">
        <v>0</v>
      </c>
      <c r="H3" s="60"/>
      <c r="J3" s="44">
        <v>0</v>
      </c>
    </row>
    <row r="4" spans="1:10" s="2" customFormat="1" ht="15.75" thickBot="1" x14ac:dyDescent="0.3">
      <c r="A4" s="12" t="s">
        <v>75</v>
      </c>
      <c r="B4" s="8">
        <f>SUM(B5:B13)</f>
        <v>9</v>
      </c>
      <c r="C4" s="8">
        <f t="shared" ref="C4:F4" si="0">SUM(C5:C13)</f>
        <v>0</v>
      </c>
      <c r="D4" s="8">
        <f t="shared" si="0"/>
        <v>0</v>
      </c>
      <c r="E4" s="8">
        <f t="shared" ref="E4" si="1">SUM(E5:E13)</f>
        <v>1</v>
      </c>
      <c r="F4" s="8">
        <f t="shared" si="0"/>
        <v>123</v>
      </c>
      <c r="G4" s="20">
        <f t="shared" ref="G4:G40" si="2">SUM(B4:F4)</f>
        <v>133</v>
      </c>
      <c r="H4" s="39">
        <f>G4*100/G40</f>
        <v>51.750972762645915</v>
      </c>
      <c r="J4" s="20">
        <v>102</v>
      </c>
    </row>
    <row r="5" spans="1:10" x14ac:dyDescent="0.25">
      <c r="A5" s="13" t="s">
        <v>6</v>
      </c>
      <c r="B5" s="9"/>
      <c r="C5" s="6"/>
      <c r="D5" s="6"/>
      <c r="E5" s="6"/>
      <c r="F5" s="6"/>
      <c r="G5" s="21">
        <f t="shared" si="2"/>
        <v>0</v>
      </c>
      <c r="H5" s="40"/>
      <c r="J5" s="49">
        <v>0</v>
      </c>
    </row>
    <row r="6" spans="1:10" x14ac:dyDescent="0.25">
      <c r="A6" s="14" t="s">
        <v>7</v>
      </c>
      <c r="B6" s="10"/>
      <c r="C6" s="3"/>
      <c r="D6" s="3"/>
      <c r="E6" s="3"/>
      <c r="F6" s="3"/>
      <c r="G6" s="22">
        <f t="shared" si="2"/>
        <v>0</v>
      </c>
      <c r="H6" s="40">
        <f>G6*100/G40</f>
        <v>0</v>
      </c>
      <c r="J6" s="45">
        <v>2</v>
      </c>
    </row>
    <row r="7" spans="1:10" x14ac:dyDescent="0.25">
      <c r="A7" s="14" t="s">
        <v>8</v>
      </c>
      <c r="B7" s="10">
        <v>3</v>
      </c>
      <c r="C7" s="3"/>
      <c r="D7" s="3"/>
      <c r="E7" s="3"/>
      <c r="F7" s="3"/>
      <c r="G7" s="22">
        <f t="shared" si="2"/>
        <v>3</v>
      </c>
      <c r="H7" s="40">
        <f>G7*100/G40</f>
        <v>1.1673151750972763</v>
      </c>
      <c r="J7" s="45">
        <v>3</v>
      </c>
    </row>
    <row r="8" spans="1:10" x14ac:dyDescent="0.25">
      <c r="A8" s="14" t="s">
        <v>9</v>
      </c>
      <c r="B8" s="10">
        <v>3</v>
      </c>
      <c r="C8" s="3"/>
      <c r="D8" s="3"/>
      <c r="E8" s="3">
        <v>1</v>
      </c>
      <c r="F8" s="3"/>
      <c r="G8" s="22">
        <f t="shared" si="2"/>
        <v>4</v>
      </c>
      <c r="H8" s="40">
        <f>G8*100/G40</f>
        <v>1.556420233463035</v>
      </c>
      <c r="J8" s="45">
        <v>5</v>
      </c>
    </row>
    <row r="9" spans="1:10" x14ac:dyDescent="0.25">
      <c r="A9" s="14" t="s">
        <v>10</v>
      </c>
      <c r="B9" s="10"/>
      <c r="C9" s="3"/>
      <c r="D9" s="3"/>
      <c r="E9" s="3"/>
      <c r="F9" s="3"/>
      <c r="G9" s="22">
        <f t="shared" si="2"/>
        <v>0</v>
      </c>
      <c r="H9" s="40"/>
      <c r="J9" s="45">
        <v>0</v>
      </c>
    </row>
    <row r="10" spans="1:10" x14ac:dyDescent="0.25">
      <c r="A10" s="14" t="s">
        <v>11</v>
      </c>
      <c r="B10" s="10"/>
      <c r="C10" s="3"/>
      <c r="D10" s="3"/>
      <c r="E10" s="3"/>
      <c r="F10" s="3"/>
      <c r="G10" s="22">
        <f t="shared" si="2"/>
        <v>0</v>
      </c>
      <c r="H10" s="40">
        <f>G10*100/G40</f>
        <v>0</v>
      </c>
      <c r="J10" s="45">
        <v>6</v>
      </c>
    </row>
    <row r="11" spans="1:10" x14ac:dyDescent="0.25">
      <c r="A11" s="14" t="s">
        <v>12</v>
      </c>
      <c r="B11" s="10">
        <v>1</v>
      </c>
      <c r="C11" s="3"/>
      <c r="D11" s="3"/>
      <c r="E11" s="3"/>
      <c r="F11" s="3"/>
      <c r="G11" s="22">
        <f t="shared" si="2"/>
        <v>1</v>
      </c>
      <c r="H11" s="40">
        <f>G11*100/G40</f>
        <v>0.38910505836575876</v>
      </c>
      <c r="J11" s="45">
        <v>1</v>
      </c>
    </row>
    <row r="12" spans="1:10" x14ac:dyDescent="0.25">
      <c r="A12" s="14" t="s">
        <v>13</v>
      </c>
      <c r="B12" s="10">
        <v>2</v>
      </c>
      <c r="C12" s="3"/>
      <c r="D12" s="3"/>
      <c r="E12" s="3"/>
      <c r="F12" s="3">
        <v>123</v>
      </c>
      <c r="G12" s="22">
        <f t="shared" si="2"/>
        <v>125</v>
      </c>
      <c r="H12" s="40">
        <f>G12*100/G40</f>
        <v>48.638132295719842</v>
      </c>
      <c r="J12" s="45">
        <v>85</v>
      </c>
    </row>
    <row r="13" spans="1:10" ht="15.75" thickBot="1" x14ac:dyDescent="0.3">
      <c r="A13" s="15" t="s">
        <v>14</v>
      </c>
      <c r="B13" s="11"/>
      <c r="C13" s="7"/>
      <c r="D13" s="7"/>
      <c r="E13" s="7"/>
      <c r="F13" s="7"/>
      <c r="G13" s="22">
        <f t="shared" si="2"/>
        <v>0</v>
      </c>
      <c r="H13" s="40"/>
      <c r="J13" s="50">
        <v>0</v>
      </c>
    </row>
    <row r="14" spans="1:10" s="2" customFormat="1" ht="15.75" thickBot="1" x14ac:dyDescent="0.3">
      <c r="A14" s="12" t="s">
        <v>76</v>
      </c>
      <c r="B14" s="8">
        <f>SUM(B15:B32)</f>
        <v>29</v>
      </c>
      <c r="C14" s="8">
        <f t="shared" ref="C14:F14" si="3">SUM(C15:C32)</f>
        <v>37</v>
      </c>
      <c r="D14" s="8">
        <f t="shared" si="3"/>
        <v>11</v>
      </c>
      <c r="E14" s="8">
        <f t="shared" si="3"/>
        <v>14</v>
      </c>
      <c r="F14" s="8">
        <f t="shared" si="3"/>
        <v>0</v>
      </c>
      <c r="G14" s="20">
        <f t="shared" si="2"/>
        <v>91</v>
      </c>
      <c r="H14" s="39">
        <f>G14*100/G40</f>
        <v>35.408560311284049</v>
      </c>
      <c r="J14" s="20">
        <v>79</v>
      </c>
    </row>
    <row r="15" spans="1:10" x14ac:dyDescent="0.25">
      <c r="A15" s="13" t="s">
        <v>15</v>
      </c>
      <c r="B15" s="9">
        <v>1</v>
      </c>
      <c r="C15" s="6"/>
      <c r="D15" s="6"/>
      <c r="E15" s="6"/>
      <c r="F15" s="6"/>
      <c r="G15" s="21">
        <f t="shared" si="2"/>
        <v>1</v>
      </c>
      <c r="H15" s="40"/>
      <c r="J15" s="49">
        <v>0</v>
      </c>
    </row>
    <row r="16" spans="1:10" x14ac:dyDescent="0.25">
      <c r="A16" s="14" t="s">
        <v>16</v>
      </c>
      <c r="B16" s="10">
        <v>6</v>
      </c>
      <c r="C16" s="3"/>
      <c r="D16" s="3"/>
      <c r="E16" s="3">
        <v>1</v>
      </c>
      <c r="F16" s="3"/>
      <c r="G16" s="21">
        <f t="shared" si="2"/>
        <v>7</v>
      </c>
      <c r="H16" s="40">
        <f>G16*100/G40</f>
        <v>2.7237354085603114</v>
      </c>
      <c r="J16" s="45">
        <v>3</v>
      </c>
    </row>
    <row r="17" spans="1:10" x14ac:dyDescent="0.25">
      <c r="A17" s="14" t="s">
        <v>17</v>
      </c>
      <c r="B17" s="10"/>
      <c r="C17" s="3">
        <v>1</v>
      </c>
      <c r="D17" s="3"/>
      <c r="E17" s="3">
        <v>1</v>
      </c>
      <c r="F17" s="3"/>
      <c r="G17" s="21">
        <f t="shared" si="2"/>
        <v>2</v>
      </c>
      <c r="H17" s="40">
        <f>G17*100/G40</f>
        <v>0.77821011673151752</v>
      </c>
      <c r="J17" s="45">
        <v>1</v>
      </c>
    </row>
    <row r="18" spans="1:10" x14ac:dyDescent="0.25">
      <c r="A18" s="14" t="s">
        <v>18</v>
      </c>
      <c r="B18" s="10">
        <v>5</v>
      </c>
      <c r="C18" s="3">
        <v>32</v>
      </c>
      <c r="D18" s="3"/>
      <c r="E18" s="3"/>
      <c r="F18" s="3"/>
      <c r="G18" s="21">
        <f t="shared" si="2"/>
        <v>37</v>
      </c>
      <c r="H18" s="40">
        <f>G18*100/G40</f>
        <v>14.396887159533074</v>
      </c>
      <c r="J18" s="45">
        <v>27</v>
      </c>
    </row>
    <row r="19" spans="1:10" x14ac:dyDescent="0.25">
      <c r="A19" s="14" t="s">
        <v>19</v>
      </c>
      <c r="B19" s="10">
        <v>5</v>
      </c>
      <c r="C19" s="3"/>
      <c r="D19" s="3">
        <v>11</v>
      </c>
      <c r="E19" s="3"/>
      <c r="F19" s="3"/>
      <c r="G19" s="21">
        <f t="shared" si="2"/>
        <v>16</v>
      </c>
      <c r="H19" s="40">
        <f>G19*100/G40</f>
        <v>6.2256809338521402</v>
      </c>
      <c r="J19" s="45">
        <v>16</v>
      </c>
    </row>
    <row r="20" spans="1:10" x14ac:dyDescent="0.25">
      <c r="A20" s="14" t="s">
        <v>20</v>
      </c>
      <c r="B20" s="10"/>
      <c r="C20" s="3"/>
      <c r="D20" s="3"/>
      <c r="E20" s="3"/>
      <c r="F20" s="3"/>
      <c r="G20" s="21">
        <f t="shared" si="2"/>
        <v>0</v>
      </c>
      <c r="H20" s="40"/>
      <c r="J20" s="45">
        <v>0</v>
      </c>
    </row>
    <row r="21" spans="1:10" x14ac:dyDescent="0.25">
      <c r="A21" s="14" t="s">
        <v>21</v>
      </c>
      <c r="B21" s="10">
        <v>6</v>
      </c>
      <c r="C21" s="3">
        <v>2</v>
      </c>
      <c r="D21" s="3"/>
      <c r="E21" s="3">
        <v>12</v>
      </c>
      <c r="F21" s="3"/>
      <c r="G21" s="21">
        <f t="shared" si="2"/>
        <v>20</v>
      </c>
      <c r="H21" s="40">
        <f>G21*100/G40</f>
        <v>7.782101167315175</v>
      </c>
      <c r="J21" s="45">
        <v>4</v>
      </c>
    </row>
    <row r="22" spans="1:10" x14ac:dyDescent="0.25">
      <c r="A22" s="14" t="s">
        <v>22</v>
      </c>
      <c r="B22" s="10">
        <v>1</v>
      </c>
      <c r="C22" s="3"/>
      <c r="D22" s="3"/>
      <c r="E22" s="3"/>
      <c r="F22" s="3"/>
      <c r="G22" s="21">
        <f t="shared" si="2"/>
        <v>1</v>
      </c>
      <c r="H22" s="40">
        <f>G22*100/G40</f>
        <v>0.38910505836575876</v>
      </c>
      <c r="J22" s="45">
        <v>3</v>
      </c>
    </row>
    <row r="23" spans="1:10" x14ac:dyDescent="0.25">
      <c r="A23" s="14" t="s">
        <v>23</v>
      </c>
      <c r="B23" s="10"/>
      <c r="C23" s="3"/>
      <c r="D23" s="3"/>
      <c r="E23" s="3"/>
      <c r="F23" s="3"/>
      <c r="G23" s="21">
        <f t="shared" si="2"/>
        <v>0</v>
      </c>
      <c r="H23" s="40">
        <f>G23*100/G40</f>
        <v>0</v>
      </c>
      <c r="J23" s="45">
        <v>2</v>
      </c>
    </row>
    <row r="24" spans="1:10" x14ac:dyDescent="0.25">
      <c r="A24" s="14" t="s">
        <v>24</v>
      </c>
      <c r="B24" s="10">
        <v>1</v>
      </c>
      <c r="C24" s="3"/>
      <c r="D24" s="3"/>
      <c r="E24" s="3"/>
      <c r="F24" s="3"/>
      <c r="G24" s="21">
        <f t="shared" si="2"/>
        <v>1</v>
      </c>
      <c r="H24" s="40">
        <f>G24*100/G40</f>
        <v>0.38910505836575876</v>
      </c>
      <c r="J24" s="45">
        <v>3</v>
      </c>
    </row>
    <row r="25" spans="1:10" x14ac:dyDescent="0.25">
      <c r="A25" s="14" t="s">
        <v>25</v>
      </c>
      <c r="B25" s="10">
        <v>1</v>
      </c>
      <c r="C25" s="3"/>
      <c r="D25" s="3"/>
      <c r="E25" s="3"/>
      <c r="F25" s="3"/>
      <c r="G25" s="21">
        <f t="shared" si="2"/>
        <v>1</v>
      </c>
      <c r="H25" s="40">
        <f>G25*100/G40</f>
        <v>0.38910505836575876</v>
      </c>
      <c r="J25" s="45">
        <v>2</v>
      </c>
    </row>
    <row r="26" spans="1:10" x14ac:dyDescent="0.25">
      <c r="A26" s="14" t="s">
        <v>26</v>
      </c>
      <c r="B26" s="10">
        <v>1</v>
      </c>
      <c r="C26" s="3">
        <v>2</v>
      </c>
      <c r="D26" s="3"/>
      <c r="E26" s="3"/>
      <c r="F26" s="3"/>
      <c r="G26" s="21">
        <f t="shared" si="2"/>
        <v>3</v>
      </c>
      <c r="H26" s="40">
        <f>G26*100/G40</f>
        <v>1.1673151750972763</v>
      </c>
      <c r="J26" s="45">
        <v>1</v>
      </c>
    </row>
    <row r="27" spans="1:10" x14ac:dyDescent="0.25">
      <c r="A27" s="14" t="s">
        <v>27</v>
      </c>
      <c r="B27" s="10">
        <v>1</v>
      </c>
      <c r="C27" s="3"/>
      <c r="D27" s="3"/>
      <c r="E27" s="3"/>
      <c r="F27" s="3"/>
      <c r="G27" s="21">
        <f t="shared" si="2"/>
        <v>1</v>
      </c>
      <c r="H27" s="40"/>
      <c r="J27" s="45">
        <v>0</v>
      </c>
    </row>
    <row r="28" spans="1:10" x14ac:dyDescent="0.25">
      <c r="A28" s="14" t="s">
        <v>28</v>
      </c>
      <c r="B28" s="10"/>
      <c r="C28" s="3"/>
      <c r="D28" s="3"/>
      <c r="E28" s="3"/>
      <c r="F28" s="3"/>
      <c r="G28" s="21">
        <f t="shared" si="2"/>
        <v>0</v>
      </c>
      <c r="H28" s="40"/>
      <c r="J28" s="45">
        <v>0</v>
      </c>
    </row>
    <row r="29" spans="1:10" x14ac:dyDescent="0.25">
      <c r="A29" s="14" t="s">
        <v>29</v>
      </c>
      <c r="B29" s="10"/>
      <c r="C29" s="3"/>
      <c r="D29" s="3"/>
      <c r="E29" s="3"/>
      <c r="F29" s="3"/>
      <c r="G29" s="21">
        <f t="shared" si="2"/>
        <v>0</v>
      </c>
      <c r="H29" s="40"/>
      <c r="J29" s="45">
        <v>0</v>
      </c>
    </row>
    <row r="30" spans="1:10" x14ac:dyDescent="0.25">
      <c r="A30" s="14" t="s">
        <v>30</v>
      </c>
      <c r="B30" s="10"/>
      <c r="C30" s="3"/>
      <c r="D30" s="3"/>
      <c r="E30" s="3"/>
      <c r="F30" s="3"/>
      <c r="G30" s="21">
        <f t="shared" si="2"/>
        <v>0</v>
      </c>
      <c r="H30" s="40">
        <f>G30*100/G40</f>
        <v>0</v>
      </c>
      <c r="J30" s="45">
        <v>17</v>
      </c>
    </row>
    <row r="31" spans="1:10" x14ac:dyDescent="0.25">
      <c r="A31" s="14" t="s">
        <v>31</v>
      </c>
      <c r="B31" s="10"/>
      <c r="C31" s="3"/>
      <c r="D31" s="3"/>
      <c r="E31" s="3"/>
      <c r="F31" s="3"/>
      <c r="G31" s="21">
        <f t="shared" si="2"/>
        <v>0</v>
      </c>
      <c r="H31" s="40"/>
      <c r="J31" s="45">
        <v>0</v>
      </c>
    </row>
    <row r="32" spans="1:10" ht="15.75" thickBot="1" x14ac:dyDescent="0.3">
      <c r="A32" s="15" t="s">
        <v>32</v>
      </c>
      <c r="B32" s="11">
        <v>1</v>
      </c>
      <c r="C32" s="7"/>
      <c r="D32" s="7"/>
      <c r="E32" s="7"/>
      <c r="F32" s="7"/>
      <c r="G32" s="21">
        <f t="shared" si="2"/>
        <v>1</v>
      </c>
      <c r="H32" s="40"/>
      <c r="J32" s="50">
        <v>0</v>
      </c>
    </row>
    <row r="33" spans="1:10" s="2" customFormat="1" ht="15.75" thickBot="1" x14ac:dyDescent="0.3">
      <c r="A33" s="12" t="s">
        <v>77</v>
      </c>
      <c r="B33" s="8">
        <f>SUM(B34:B38)</f>
        <v>3</v>
      </c>
      <c r="C33" s="8">
        <f t="shared" ref="C33:F33" si="4">SUM(C34:C38)</f>
        <v>12</v>
      </c>
      <c r="D33" s="8">
        <f t="shared" si="4"/>
        <v>0</v>
      </c>
      <c r="E33" s="8">
        <f t="shared" si="4"/>
        <v>1</v>
      </c>
      <c r="F33" s="8">
        <f t="shared" si="4"/>
        <v>0</v>
      </c>
      <c r="G33" s="20">
        <f t="shared" si="2"/>
        <v>16</v>
      </c>
      <c r="H33" s="39">
        <f>G33*100/G40</f>
        <v>6.2256809338521402</v>
      </c>
      <c r="J33" s="20">
        <v>10</v>
      </c>
    </row>
    <row r="34" spans="1:10" x14ac:dyDescent="0.25">
      <c r="A34" s="13" t="s">
        <v>24</v>
      </c>
      <c r="B34" s="9"/>
      <c r="C34" s="6">
        <v>12</v>
      </c>
      <c r="D34" s="6"/>
      <c r="E34" s="6"/>
      <c r="F34" s="6"/>
      <c r="G34" s="21">
        <f t="shared" si="2"/>
        <v>12</v>
      </c>
      <c r="H34" s="40">
        <f>G34*100/G40</f>
        <v>4.6692607003891053</v>
      </c>
      <c r="J34" s="49">
        <v>2</v>
      </c>
    </row>
    <row r="35" spans="1:10" x14ac:dyDescent="0.25">
      <c r="A35" s="14" t="s">
        <v>25</v>
      </c>
      <c r="B35" s="10">
        <v>1</v>
      </c>
      <c r="C35" s="3"/>
      <c r="D35" s="3"/>
      <c r="E35" s="3"/>
      <c r="F35" s="3"/>
      <c r="G35" s="21">
        <f t="shared" si="2"/>
        <v>1</v>
      </c>
      <c r="H35" s="40">
        <f>G35*100/G40</f>
        <v>0.38910505836575876</v>
      </c>
      <c r="J35" s="45">
        <v>5</v>
      </c>
    </row>
    <row r="36" spans="1:10" x14ac:dyDescent="0.25">
      <c r="A36" s="14" t="s">
        <v>33</v>
      </c>
      <c r="B36" s="10">
        <v>1</v>
      </c>
      <c r="C36" s="3"/>
      <c r="D36" s="3"/>
      <c r="E36" s="3">
        <v>1</v>
      </c>
      <c r="F36" s="3"/>
      <c r="G36" s="21">
        <f t="shared" si="2"/>
        <v>2</v>
      </c>
      <c r="H36" s="40">
        <f>G36*100/G40</f>
        <v>0.77821011673151752</v>
      </c>
      <c r="J36" s="45">
        <v>1</v>
      </c>
    </row>
    <row r="37" spans="1:10" x14ac:dyDescent="0.25">
      <c r="A37" s="14" t="s">
        <v>34</v>
      </c>
      <c r="B37" s="10">
        <v>1</v>
      </c>
      <c r="C37" s="3"/>
      <c r="D37" s="3"/>
      <c r="E37" s="3"/>
      <c r="F37" s="3"/>
      <c r="G37" s="21">
        <f t="shared" si="2"/>
        <v>1</v>
      </c>
      <c r="H37" s="40">
        <f>G37*100/G40</f>
        <v>0.38910505836575876</v>
      </c>
      <c r="J37" s="45">
        <v>1</v>
      </c>
    </row>
    <row r="38" spans="1:10" ht="15.75" thickBot="1" x14ac:dyDescent="0.3">
      <c r="A38" s="15" t="s">
        <v>26</v>
      </c>
      <c r="B38" s="11"/>
      <c r="C38" s="7"/>
      <c r="D38" s="7"/>
      <c r="E38" s="7"/>
      <c r="F38" s="7"/>
      <c r="G38" s="21">
        <f t="shared" si="2"/>
        <v>0</v>
      </c>
      <c r="H38" s="40">
        <f>G38*100/G40</f>
        <v>0</v>
      </c>
      <c r="J38" s="50">
        <v>1</v>
      </c>
    </row>
    <row r="39" spans="1:10" s="2" customFormat="1" ht="15.75" thickBot="1" x14ac:dyDescent="0.3">
      <c r="A39" s="12" t="s">
        <v>78</v>
      </c>
      <c r="B39" s="8"/>
      <c r="C39" s="5">
        <v>17</v>
      </c>
      <c r="D39" s="5"/>
      <c r="E39" s="5"/>
      <c r="F39" s="5"/>
      <c r="G39" s="21">
        <f t="shared" si="2"/>
        <v>17</v>
      </c>
      <c r="H39" s="39">
        <f>G39*100/G40</f>
        <v>6.6147859922178984</v>
      </c>
      <c r="J39" s="20">
        <v>26</v>
      </c>
    </row>
    <row r="40" spans="1:10" s="2" customFormat="1" ht="21.75" thickBot="1" x14ac:dyDescent="0.4">
      <c r="A40" s="12" t="s">
        <v>79</v>
      </c>
      <c r="B40" s="8">
        <f>B3+B4+B14+B33+B39</f>
        <v>41</v>
      </c>
      <c r="C40" s="8">
        <f t="shared" ref="C40:F40" si="5">C3+C4+C14+C33+C39</f>
        <v>66</v>
      </c>
      <c r="D40" s="8">
        <f t="shared" si="5"/>
        <v>11</v>
      </c>
      <c r="E40" s="8">
        <f t="shared" si="5"/>
        <v>16</v>
      </c>
      <c r="F40" s="8">
        <f t="shared" si="5"/>
        <v>123</v>
      </c>
      <c r="G40" s="29">
        <f t="shared" si="2"/>
        <v>257</v>
      </c>
      <c r="H40" s="41"/>
      <c r="J40" s="46">
        <v>217</v>
      </c>
    </row>
    <row r="43" spans="1:10" ht="15.75" thickBot="1" x14ac:dyDescent="0.3"/>
    <row r="44" spans="1:10" ht="30.75" thickBot="1" x14ac:dyDescent="0.3">
      <c r="A44" s="27" t="s">
        <v>35</v>
      </c>
      <c r="B44" s="18"/>
      <c r="C44" s="18"/>
      <c r="D44" s="18"/>
      <c r="E44" s="53"/>
      <c r="F44" s="53"/>
      <c r="G44" s="19" t="s">
        <v>36</v>
      </c>
      <c r="J44" s="51" t="s">
        <v>36</v>
      </c>
    </row>
    <row r="45" spans="1:10" x14ac:dyDescent="0.25">
      <c r="A45" s="26" t="s">
        <v>37</v>
      </c>
      <c r="B45" s="6">
        <v>11</v>
      </c>
      <c r="C45" s="6"/>
      <c r="D45" s="6"/>
      <c r="E45" s="54"/>
      <c r="F45" s="54"/>
      <c r="G45" s="21">
        <f t="shared" ref="G45:G52" si="6">SUM(B45:F45)</f>
        <v>11</v>
      </c>
      <c r="H45" s="40">
        <f>G45*100/G53</f>
        <v>4.2801556420233462</v>
      </c>
      <c r="J45" s="49">
        <v>12</v>
      </c>
    </row>
    <row r="46" spans="1:10" x14ac:dyDescent="0.25">
      <c r="A46" s="24" t="s">
        <v>38</v>
      </c>
      <c r="B46" s="3">
        <v>17</v>
      </c>
      <c r="C46" s="3"/>
      <c r="D46" s="3"/>
      <c r="E46" s="55"/>
      <c r="F46" s="55"/>
      <c r="G46" s="21">
        <f t="shared" si="6"/>
        <v>17</v>
      </c>
      <c r="H46" s="40">
        <f>G46*100/G53</f>
        <v>6.6147859922178984</v>
      </c>
      <c r="J46" s="45">
        <v>16</v>
      </c>
    </row>
    <row r="47" spans="1:10" x14ac:dyDescent="0.25">
      <c r="A47" s="24" t="s">
        <v>39</v>
      </c>
      <c r="B47" s="3">
        <v>7</v>
      </c>
      <c r="C47" s="3"/>
      <c r="D47" s="3"/>
      <c r="E47" s="55"/>
      <c r="F47" s="55"/>
      <c r="G47" s="21">
        <f t="shared" si="6"/>
        <v>7</v>
      </c>
      <c r="H47" s="40">
        <f>G47*100/G53</f>
        <v>2.7237354085603114</v>
      </c>
      <c r="J47" s="45">
        <v>2</v>
      </c>
    </row>
    <row r="48" spans="1:10" x14ac:dyDescent="0.25">
      <c r="A48" s="24" t="s">
        <v>40</v>
      </c>
      <c r="B48" s="3">
        <v>2</v>
      </c>
      <c r="C48" s="3"/>
      <c r="D48" s="3"/>
      <c r="E48" s="55"/>
      <c r="F48" s="55"/>
      <c r="G48" s="21">
        <f t="shared" si="6"/>
        <v>2</v>
      </c>
      <c r="H48" s="40">
        <f>G48*100/G53</f>
        <v>0.77821011673151752</v>
      </c>
      <c r="J48" s="45">
        <v>3</v>
      </c>
    </row>
    <row r="49" spans="1:10" x14ac:dyDescent="0.25">
      <c r="A49" s="24" t="s">
        <v>41</v>
      </c>
      <c r="B49" s="3">
        <v>1</v>
      </c>
      <c r="C49" s="3"/>
      <c r="D49" s="3"/>
      <c r="E49" s="55"/>
      <c r="F49" s="55"/>
      <c r="G49" s="21">
        <f t="shared" si="6"/>
        <v>1</v>
      </c>
      <c r="H49" s="40"/>
      <c r="J49" s="45">
        <v>0</v>
      </c>
    </row>
    <row r="50" spans="1:10" x14ac:dyDescent="0.25">
      <c r="A50" s="24" t="s">
        <v>42</v>
      </c>
      <c r="B50" s="3"/>
      <c r="C50" s="3"/>
      <c r="D50" s="3"/>
      <c r="E50" s="55"/>
      <c r="F50" s="55"/>
      <c r="G50" s="21">
        <f t="shared" si="6"/>
        <v>0</v>
      </c>
      <c r="H50" s="40">
        <f>G50*100/G53</f>
        <v>0</v>
      </c>
      <c r="J50" s="45">
        <v>2</v>
      </c>
    </row>
    <row r="51" spans="1:10" x14ac:dyDescent="0.25">
      <c r="A51" s="24" t="s">
        <v>43</v>
      </c>
      <c r="B51" s="3"/>
      <c r="C51" s="3"/>
      <c r="D51" s="3"/>
      <c r="E51" s="55"/>
      <c r="F51" s="55"/>
      <c r="G51" s="21">
        <f t="shared" si="6"/>
        <v>0</v>
      </c>
      <c r="H51" s="40"/>
      <c r="J51" s="45">
        <v>0</v>
      </c>
    </row>
    <row r="52" spans="1:10" ht="15.75" thickBot="1" x14ac:dyDescent="0.3">
      <c r="A52" s="25" t="s">
        <v>44</v>
      </c>
      <c r="B52" s="7">
        <v>3</v>
      </c>
      <c r="C52" s="7">
        <v>66</v>
      </c>
      <c r="D52" s="7">
        <v>11</v>
      </c>
      <c r="E52" s="56">
        <v>16</v>
      </c>
      <c r="F52" s="56">
        <v>123</v>
      </c>
      <c r="G52" s="21">
        <f t="shared" si="6"/>
        <v>219</v>
      </c>
      <c r="H52" s="40">
        <f>G52*100/G53</f>
        <v>85.214007782101163</v>
      </c>
      <c r="J52" s="22">
        <v>179</v>
      </c>
    </row>
    <row r="53" spans="1:10" ht="15.75" thickBot="1" x14ac:dyDescent="0.3">
      <c r="A53" s="4" t="s">
        <v>45</v>
      </c>
      <c r="B53" s="5">
        <f>SUM(B45:B52)</f>
        <v>41</v>
      </c>
      <c r="C53" s="5">
        <f t="shared" ref="C53:F53" si="7">SUM(C45:C52)</f>
        <v>66</v>
      </c>
      <c r="D53" s="5">
        <f t="shared" si="7"/>
        <v>11</v>
      </c>
      <c r="E53" s="5">
        <f t="shared" si="7"/>
        <v>16</v>
      </c>
      <c r="F53" s="57">
        <f t="shared" si="7"/>
        <v>123</v>
      </c>
      <c r="G53" s="29">
        <f>SUM(G45:G52)</f>
        <v>257</v>
      </c>
      <c r="J53" s="47">
        <v>214</v>
      </c>
    </row>
    <row r="55" spans="1:10" ht="18.75" x14ac:dyDescent="0.3">
      <c r="A55" s="38" t="s">
        <v>96</v>
      </c>
    </row>
    <row r="56" spans="1:10" ht="18.75" x14ac:dyDescent="0.3">
      <c r="A56" s="37" t="s">
        <v>82</v>
      </c>
      <c r="B56">
        <v>98</v>
      </c>
    </row>
    <row r="57" spans="1:10" ht="18.75" x14ac:dyDescent="0.3">
      <c r="A57" s="37" t="s">
        <v>83</v>
      </c>
      <c r="B57">
        <v>155</v>
      </c>
    </row>
    <row r="58" spans="1:10" ht="18.75" x14ac:dyDescent="0.3">
      <c r="A58" s="37" t="s">
        <v>84</v>
      </c>
      <c r="B58">
        <v>2</v>
      </c>
    </row>
    <row r="59" spans="1:10" ht="18.75" x14ac:dyDescent="0.3">
      <c r="A59" s="37" t="s">
        <v>86</v>
      </c>
      <c r="B59">
        <v>0</v>
      </c>
    </row>
    <row r="60" spans="1:10" ht="18.75" x14ac:dyDescent="0.3">
      <c r="A60" s="37" t="s">
        <v>87</v>
      </c>
      <c r="B60">
        <v>2</v>
      </c>
    </row>
  </sheetData>
  <mergeCells count="2">
    <mergeCell ref="A1:G1"/>
    <mergeCell ref="H2:H3"/>
  </mergeCells>
  <pageMargins left="0.11811023622047245" right="0.11811023622047245" top="0.74803149606299213" bottom="0.74803149606299213" header="0.31496062992125984" footer="0.31496062992125984"/>
  <pageSetup paperSize="9"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opLeftCell="A43" workbookViewId="0">
      <selection activeCell="B52" sqref="B52:B56"/>
    </sheetView>
  </sheetViews>
  <sheetFormatPr defaultRowHeight="15" x14ac:dyDescent="0.25"/>
  <cols>
    <col min="1" max="1" width="48.85546875" customWidth="1"/>
    <col min="2" max="2" width="18" customWidth="1"/>
    <col min="3" max="3" width="17.85546875" customWidth="1"/>
    <col min="4" max="4" width="10.42578125" customWidth="1"/>
    <col min="5" max="5" width="15.28515625" customWidth="1"/>
    <col min="6" max="6" width="12.85546875" customWidth="1"/>
    <col min="8" max="8" width="19.140625" customWidth="1"/>
  </cols>
  <sheetData>
    <row r="1" spans="1:8" ht="58.5" customHeight="1" thickBot="1" x14ac:dyDescent="0.3">
      <c r="A1" s="59" t="s">
        <v>92</v>
      </c>
      <c r="B1" s="59"/>
      <c r="C1" s="59"/>
      <c r="D1" s="59"/>
      <c r="E1" s="59"/>
      <c r="H1" s="52" t="s">
        <v>88</v>
      </c>
    </row>
    <row r="2" spans="1:8" s="1" customFormat="1" ht="69" customHeight="1" thickBot="1" x14ac:dyDescent="0.3">
      <c r="A2" s="35" t="s">
        <v>46</v>
      </c>
      <c r="B2" s="17" t="s">
        <v>0</v>
      </c>
      <c r="C2" s="18" t="s">
        <v>2</v>
      </c>
      <c r="D2" s="18" t="s">
        <v>4</v>
      </c>
      <c r="E2" s="19" t="s">
        <v>5</v>
      </c>
      <c r="F2" s="43" t="s">
        <v>81</v>
      </c>
      <c r="H2" s="19" t="s">
        <v>93</v>
      </c>
    </row>
    <row r="3" spans="1:8" ht="15.75" thickBot="1" x14ac:dyDescent="0.3">
      <c r="A3" s="12" t="s">
        <v>74</v>
      </c>
      <c r="B3" s="8">
        <f>SUM(B4:B5)</f>
        <v>1</v>
      </c>
      <c r="C3" s="8">
        <f t="shared" ref="C3:D3" si="0">SUM(C4:C5)</f>
        <v>0</v>
      </c>
      <c r="D3" s="8">
        <f t="shared" si="0"/>
        <v>0</v>
      </c>
      <c r="E3" s="20">
        <f t="shared" ref="E3:E38" si="1">SUM(B3:D3)</f>
        <v>1</v>
      </c>
      <c r="F3" s="42">
        <f>E3*100/E38</f>
        <v>0.83333333333333337</v>
      </c>
      <c r="H3" s="49">
        <v>3</v>
      </c>
    </row>
    <row r="4" spans="1:8" x14ac:dyDescent="0.25">
      <c r="A4" s="13" t="s">
        <v>47</v>
      </c>
      <c r="B4" s="9">
        <v>1</v>
      </c>
      <c r="C4" s="6"/>
      <c r="D4" s="6"/>
      <c r="E4" s="21">
        <f t="shared" si="1"/>
        <v>1</v>
      </c>
      <c r="F4" s="40">
        <f>E4*100/E38</f>
        <v>0.83333333333333337</v>
      </c>
      <c r="H4" s="45">
        <v>3</v>
      </c>
    </row>
    <row r="5" spans="1:8" ht="15.75" thickBot="1" x14ac:dyDescent="0.3">
      <c r="A5" s="15" t="s">
        <v>48</v>
      </c>
      <c r="B5" s="11"/>
      <c r="C5" s="7"/>
      <c r="D5" s="7"/>
      <c r="E5" s="23">
        <f t="shared" si="1"/>
        <v>0</v>
      </c>
      <c r="F5" s="40"/>
      <c r="H5" s="45">
        <v>0</v>
      </c>
    </row>
    <row r="6" spans="1:8" ht="15.75" thickBot="1" x14ac:dyDescent="0.3">
      <c r="A6" s="12" t="s">
        <v>80</v>
      </c>
      <c r="B6" s="8">
        <f>SUM(B7:B15)</f>
        <v>7</v>
      </c>
      <c r="C6" s="8">
        <f t="shared" ref="C6:D6" si="2">SUM(C7:C15)</f>
        <v>0</v>
      </c>
      <c r="D6" s="8">
        <f t="shared" si="2"/>
        <v>0</v>
      </c>
      <c r="E6" s="20">
        <f t="shared" si="1"/>
        <v>7</v>
      </c>
      <c r="F6" s="42">
        <f>E6*100/E38</f>
        <v>5.833333333333333</v>
      </c>
      <c r="H6" s="45">
        <v>9</v>
      </c>
    </row>
    <row r="7" spans="1:8" x14ac:dyDescent="0.25">
      <c r="A7" s="13" t="s">
        <v>6</v>
      </c>
      <c r="B7" s="9"/>
      <c r="C7" s="6"/>
      <c r="D7" s="6"/>
      <c r="E7" s="21">
        <f t="shared" si="1"/>
        <v>0</v>
      </c>
      <c r="F7" s="40">
        <f>E7*100/E38</f>
        <v>0</v>
      </c>
      <c r="H7" s="45">
        <v>2</v>
      </c>
    </row>
    <row r="8" spans="1:8" x14ac:dyDescent="0.25">
      <c r="A8" s="14" t="s">
        <v>7</v>
      </c>
      <c r="B8" s="10">
        <v>5</v>
      </c>
      <c r="C8" s="3"/>
      <c r="D8" s="3"/>
      <c r="E8" s="22">
        <f t="shared" si="1"/>
        <v>5</v>
      </c>
      <c r="F8" s="40">
        <f>E8*100/E38</f>
        <v>4.166666666666667</v>
      </c>
      <c r="H8" s="45">
        <v>2</v>
      </c>
    </row>
    <row r="9" spans="1:8" x14ac:dyDescent="0.25">
      <c r="A9" s="14" t="s">
        <v>49</v>
      </c>
      <c r="B9" s="10"/>
      <c r="C9" s="3"/>
      <c r="D9" s="3"/>
      <c r="E9" s="22">
        <f t="shared" si="1"/>
        <v>0</v>
      </c>
      <c r="F9" s="40"/>
      <c r="H9" s="45">
        <v>0</v>
      </c>
    </row>
    <row r="10" spans="1:8" x14ac:dyDescent="0.25">
      <c r="A10" s="14" t="s">
        <v>9</v>
      </c>
      <c r="B10" s="10">
        <v>1</v>
      </c>
      <c r="C10" s="3"/>
      <c r="D10" s="3"/>
      <c r="E10" s="22">
        <f t="shared" si="1"/>
        <v>1</v>
      </c>
      <c r="F10" s="40">
        <f>E10*100/E38</f>
        <v>0.83333333333333337</v>
      </c>
      <c r="H10" s="45">
        <v>4</v>
      </c>
    </row>
    <row r="11" spans="1:8" x14ac:dyDescent="0.25">
      <c r="A11" s="14" t="s">
        <v>10</v>
      </c>
      <c r="B11" s="10"/>
      <c r="C11" s="3"/>
      <c r="D11" s="3"/>
      <c r="E11" s="22">
        <f t="shared" si="1"/>
        <v>0</v>
      </c>
      <c r="F11" s="40"/>
      <c r="H11" s="45">
        <v>0</v>
      </c>
    </row>
    <row r="12" spans="1:8" x14ac:dyDescent="0.25">
      <c r="A12" s="14" t="s">
        <v>50</v>
      </c>
      <c r="B12" s="10"/>
      <c r="C12" s="3"/>
      <c r="D12" s="3"/>
      <c r="E12" s="22">
        <f t="shared" si="1"/>
        <v>0</v>
      </c>
      <c r="F12" s="40"/>
      <c r="H12" s="45">
        <v>0</v>
      </c>
    </row>
    <row r="13" spans="1:8" x14ac:dyDescent="0.25">
      <c r="A13" s="14" t="s">
        <v>11</v>
      </c>
      <c r="B13" s="10">
        <v>1</v>
      </c>
      <c r="C13" s="3"/>
      <c r="D13" s="3"/>
      <c r="E13" s="22">
        <f t="shared" si="1"/>
        <v>1</v>
      </c>
      <c r="F13" s="40"/>
      <c r="H13" s="45">
        <v>0</v>
      </c>
    </row>
    <row r="14" spans="1:8" x14ac:dyDescent="0.25">
      <c r="A14" s="14" t="s">
        <v>12</v>
      </c>
      <c r="B14" s="10"/>
      <c r="C14" s="3"/>
      <c r="D14" s="3"/>
      <c r="E14" s="22">
        <f t="shared" si="1"/>
        <v>0</v>
      </c>
      <c r="F14" s="40"/>
      <c r="H14" s="45">
        <v>0</v>
      </c>
    </row>
    <row r="15" spans="1:8" ht="15.75" thickBot="1" x14ac:dyDescent="0.3">
      <c r="A15" s="15" t="s">
        <v>51</v>
      </c>
      <c r="B15" s="11"/>
      <c r="C15" s="7"/>
      <c r="D15" s="7"/>
      <c r="E15" s="23">
        <f t="shared" si="1"/>
        <v>0</v>
      </c>
      <c r="F15" s="40">
        <f>E15*100/E38</f>
        <v>0</v>
      </c>
      <c r="H15" s="45">
        <v>1</v>
      </c>
    </row>
    <row r="16" spans="1:8" ht="15.75" thickBot="1" x14ac:dyDescent="0.3">
      <c r="A16" s="12" t="s">
        <v>76</v>
      </c>
      <c r="B16" s="8">
        <f>SUM(B17:B28)</f>
        <v>17</v>
      </c>
      <c r="C16" s="8">
        <f t="shared" ref="C16:D16" si="3">SUM(C17:C28)</f>
        <v>19</v>
      </c>
      <c r="D16" s="8">
        <f t="shared" si="3"/>
        <v>28</v>
      </c>
      <c r="E16" s="20">
        <f t="shared" si="1"/>
        <v>64</v>
      </c>
      <c r="F16" s="42">
        <f>E16*100/E38</f>
        <v>53.333333333333336</v>
      </c>
      <c r="H16" s="45">
        <v>44</v>
      </c>
    </row>
    <row r="17" spans="1:8" x14ac:dyDescent="0.25">
      <c r="A17" s="13" t="s">
        <v>52</v>
      </c>
      <c r="B17" s="9">
        <v>4</v>
      </c>
      <c r="C17" s="6"/>
      <c r="D17" s="6">
        <v>6</v>
      </c>
      <c r="E17" s="21">
        <f t="shared" si="1"/>
        <v>10</v>
      </c>
      <c r="F17" s="40">
        <f>E17*100/E38</f>
        <v>8.3333333333333339</v>
      </c>
      <c r="H17" s="45">
        <v>4</v>
      </c>
    </row>
    <row r="18" spans="1:8" x14ac:dyDescent="0.25">
      <c r="A18" s="14" t="s">
        <v>53</v>
      </c>
      <c r="B18" s="10">
        <v>1</v>
      </c>
      <c r="C18" s="3"/>
      <c r="D18" s="3">
        <v>21</v>
      </c>
      <c r="E18" s="22">
        <f t="shared" si="1"/>
        <v>22</v>
      </c>
      <c r="F18" s="40">
        <f>E18*100/E38</f>
        <v>18.333333333333332</v>
      </c>
      <c r="H18" s="45">
        <v>32</v>
      </c>
    </row>
    <row r="19" spans="1:8" x14ac:dyDescent="0.25">
      <c r="A19" s="14" t="s">
        <v>23</v>
      </c>
      <c r="B19" s="10">
        <v>1</v>
      </c>
      <c r="C19" s="3"/>
      <c r="D19" s="3"/>
      <c r="E19" s="22">
        <f t="shared" si="1"/>
        <v>1</v>
      </c>
      <c r="F19" s="40">
        <f>E19*100/E38</f>
        <v>0.83333333333333337</v>
      </c>
      <c r="H19" s="45">
        <v>4</v>
      </c>
    </row>
    <row r="20" spans="1:8" x14ac:dyDescent="0.25">
      <c r="A20" s="14" t="s">
        <v>54</v>
      </c>
      <c r="B20" s="10">
        <v>8</v>
      </c>
      <c r="C20" s="3"/>
      <c r="D20" s="3"/>
      <c r="E20" s="22">
        <f t="shared" si="1"/>
        <v>8</v>
      </c>
      <c r="F20" s="40"/>
      <c r="H20" s="45">
        <v>0</v>
      </c>
    </row>
    <row r="21" spans="1:8" x14ac:dyDescent="0.25">
      <c r="A21" s="14" t="s">
        <v>22</v>
      </c>
      <c r="B21" s="10"/>
      <c r="C21" s="3"/>
      <c r="D21" s="3"/>
      <c r="E21" s="22">
        <f t="shared" si="1"/>
        <v>0</v>
      </c>
      <c r="F21" s="40"/>
      <c r="H21" s="45">
        <v>0</v>
      </c>
    </row>
    <row r="22" spans="1:8" x14ac:dyDescent="0.25">
      <c r="A22" s="14" t="s">
        <v>28</v>
      </c>
      <c r="B22" s="10"/>
      <c r="C22" s="3"/>
      <c r="D22" s="3"/>
      <c r="E22" s="22">
        <f t="shared" si="1"/>
        <v>0</v>
      </c>
      <c r="F22" s="40"/>
      <c r="H22" s="45">
        <v>0</v>
      </c>
    </row>
    <row r="23" spans="1:8" x14ac:dyDescent="0.25">
      <c r="A23" s="14" t="s">
        <v>55</v>
      </c>
      <c r="B23" s="10">
        <v>1</v>
      </c>
      <c r="C23" s="3">
        <v>17</v>
      </c>
      <c r="D23" s="3"/>
      <c r="E23" s="22">
        <f t="shared" si="1"/>
        <v>18</v>
      </c>
      <c r="F23" s="40">
        <f>E23*100/E38</f>
        <v>15</v>
      </c>
      <c r="H23" s="45">
        <v>2</v>
      </c>
    </row>
    <row r="24" spans="1:8" x14ac:dyDescent="0.25">
      <c r="A24" s="14" t="s">
        <v>27</v>
      </c>
      <c r="B24" s="10"/>
      <c r="C24" s="3"/>
      <c r="D24" s="3"/>
      <c r="E24" s="22">
        <f t="shared" si="1"/>
        <v>0</v>
      </c>
      <c r="F24" s="40"/>
      <c r="H24" s="45">
        <v>0</v>
      </c>
    </row>
    <row r="25" spans="1:8" x14ac:dyDescent="0.25">
      <c r="A25" s="14" t="s">
        <v>56</v>
      </c>
      <c r="B25" s="10"/>
      <c r="C25" s="3">
        <v>2</v>
      </c>
      <c r="D25" s="3"/>
      <c r="E25" s="22">
        <f t="shared" si="1"/>
        <v>2</v>
      </c>
      <c r="F25" s="40"/>
      <c r="H25" s="45">
        <v>0</v>
      </c>
    </row>
    <row r="26" spans="1:8" x14ac:dyDescent="0.25">
      <c r="A26" s="14" t="s">
        <v>15</v>
      </c>
      <c r="B26" s="10">
        <v>1</v>
      </c>
      <c r="C26" s="3"/>
      <c r="D26" s="3">
        <v>1</v>
      </c>
      <c r="E26" s="22">
        <f t="shared" si="1"/>
        <v>2</v>
      </c>
      <c r="F26" s="40">
        <f>E26*100/E38</f>
        <v>1.6666666666666667</v>
      </c>
      <c r="H26" s="45">
        <v>2</v>
      </c>
    </row>
    <row r="27" spans="1:8" x14ac:dyDescent="0.25">
      <c r="A27" s="14" t="s">
        <v>29</v>
      </c>
      <c r="B27" s="10">
        <v>1</v>
      </c>
      <c r="C27" s="3"/>
      <c r="D27" s="3"/>
      <c r="E27" s="22">
        <f t="shared" si="1"/>
        <v>1</v>
      </c>
      <c r="F27" s="40"/>
      <c r="H27" s="45">
        <v>0</v>
      </c>
    </row>
    <row r="28" spans="1:8" ht="15.75" thickBot="1" x14ac:dyDescent="0.3">
      <c r="A28" s="15" t="s">
        <v>57</v>
      </c>
      <c r="B28" s="11"/>
      <c r="C28" s="7"/>
      <c r="D28" s="7"/>
      <c r="E28" s="23">
        <f t="shared" si="1"/>
        <v>0</v>
      </c>
      <c r="F28" s="40"/>
      <c r="H28" s="45">
        <v>0</v>
      </c>
    </row>
    <row r="29" spans="1:8" ht="15.75" thickBot="1" x14ac:dyDescent="0.3">
      <c r="A29" s="12" t="s">
        <v>77</v>
      </c>
      <c r="B29" s="8">
        <f>SUM(B30:B37)</f>
        <v>34</v>
      </c>
      <c r="C29" s="8">
        <f t="shared" ref="C29:D29" si="4">SUM(C30:C37)</f>
        <v>0</v>
      </c>
      <c r="D29" s="8">
        <f t="shared" si="4"/>
        <v>14</v>
      </c>
      <c r="E29" s="20">
        <f t="shared" si="1"/>
        <v>48</v>
      </c>
      <c r="F29" s="42">
        <f>E29*100/E38</f>
        <v>40</v>
      </c>
      <c r="H29" s="45">
        <v>36</v>
      </c>
    </row>
    <row r="30" spans="1:8" x14ac:dyDescent="0.25">
      <c r="A30" s="13" t="s">
        <v>58</v>
      </c>
      <c r="B30" s="9"/>
      <c r="C30" s="6"/>
      <c r="D30" s="6">
        <v>10</v>
      </c>
      <c r="E30" s="21">
        <f t="shared" si="1"/>
        <v>10</v>
      </c>
      <c r="F30" s="40">
        <f>E30*100/E38</f>
        <v>8.3333333333333339</v>
      </c>
      <c r="H30" s="45">
        <v>8</v>
      </c>
    </row>
    <row r="31" spans="1:8" x14ac:dyDescent="0.25">
      <c r="A31" s="14" t="s">
        <v>59</v>
      </c>
      <c r="B31" s="10"/>
      <c r="C31" s="3"/>
      <c r="D31" s="3">
        <v>1</v>
      </c>
      <c r="E31" s="22">
        <f t="shared" si="1"/>
        <v>1</v>
      </c>
      <c r="F31" s="40"/>
      <c r="H31" s="45">
        <v>0</v>
      </c>
    </row>
    <row r="32" spans="1:8" x14ac:dyDescent="0.25">
      <c r="A32" s="14" t="s">
        <v>60</v>
      </c>
      <c r="B32" s="10">
        <v>29</v>
      </c>
      <c r="C32" s="3"/>
      <c r="D32" s="3">
        <v>1</v>
      </c>
      <c r="E32" s="22">
        <f t="shared" si="1"/>
        <v>30</v>
      </c>
      <c r="F32" s="40">
        <f>E32*100/E38</f>
        <v>25</v>
      </c>
      <c r="H32" s="45">
        <v>12</v>
      </c>
    </row>
    <row r="33" spans="1:8" x14ac:dyDescent="0.25">
      <c r="A33" s="14" t="s">
        <v>61</v>
      </c>
      <c r="B33" s="10">
        <v>2</v>
      </c>
      <c r="C33" s="3"/>
      <c r="D33" s="3"/>
      <c r="E33" s="22">
        <f t="shared" si="1"/>
        <v>2</v>
      </c>
      <c r="F33" s="40">
        <f>E33*100/E38</f>
        <v>1.6666666666666667</v>
      </c>
      <c r="H33" s="45">
        <v>8</v>
      </c>
    </row>
    <row r="34" spans="1:8" x14ac:dyDescent="0.25">
      <c r="A34" s="14" t="s">
        <v>62</v>
      </c>
      <c r="B34" s="10">
        <v>1</v>
      </c>
      <c r="C34" s="3"/>
      <c r="D34" s="3"/>
      <c r="E34" s="22">
        <f t="shared" si="1"/>
        <v>1</v>
      </c>
      <c r="F34" s="40">
        <f>E34*100/E38</f>
        <v>0.83333333333333337</v>
      </c>
      <c r="H34" s="45">
        <v>1</v>
      </c>
    </row>
    <row r="35" spans="1:8" x14ac:dyDescent="0.25">
      <c r="A35" s="14" t="s">
        <v>63</v>
      </c>
      <c r="B35" s="10"/>
      <c r="C35" s="3"/>
      <c r="D35" s="3"/>
      <c r="E35" s="22">
        <f t="shared" si="1"/>
        <v>0</v>
      </c>
      <c r="F35" s="40"/>
      <c r="H35" s="45">
        <v>0</v>
      </c>
    </row>
    <row r="36" spans="1:8" x14ac:dyDescent="0.25">
      <c r="A36" s="14" t="s">
        <v>64</v>
      </c>
      <c r="B36" s="10"/>
      <c r="C36" s="3"/>
      <c r="D36" s="3"/>
      <c r="E36" s="22">
        <f t="shared" si="1"/>
        <v>0</v>
      </c>
      <c r="F36" s="40"/>
      <c r="H36" s="45">
        <v>0</v>
      </c>
    </row>
    <row r="37" spans="1:8" ht="15.75" thickBot="1" x14ac:dyDescent="0.3">
      <c r="A37" s="15" t="s">
        <v>65</v>
      </c>
      <c r="B37" s="11">
        <v>2</v>
      </c>
      <c r="C37" s="7"/>
      <c r="D37" s="7">
        <v>2</v>
      </c>
      <c r="E37" s="36">
        <f t="shared" si="1"/>
        <v>4</v>
      </c>
      <c r="F37" s="40">
        <f>E37*100/E38</f>
        <v>3.3333333333333335</v>
      </c>
      <c r="H37" s="50">
        <v>7</v>
      </c>
    </row>
    <row r="38" spans="1:8" ht="15.75" thickBot="1" x14ac:dyDescent="0.3">
      <c r="A38" s="12" t="s">
        <v>79</v>
      </c>
      <c r="B38" s="8">
        <f>B3+B6+B16+B29</f>
        <v>59</v>
      </c>
      <c r="C38" s="8">
        <f t="shared" ref="C38:D38" si="5">C3+C6+C16+C29</f>
        <v>19</v>
      </c>
      <c r="D38" s="8">
        <f t="shared" si="5"/>
        <v>42</v>
      </c>
      <c r="E38" s="29">
        <f t="shared" si="1"/>
        <v>120</v>
      </c>
      <c r="H38" s="29">
        <v>92</v>
      </c>
    </row>
    <row r="39" spans="1:8" ht="15.75" thickBot="1" x14ac:dyDescent="0.3">
      <c r="E39" s="2"/>
    </row>
    <row r="40" spans="1:8" ht="15.75" thickBot="1" x14ac:dyDescent="0.3">
      <c r="A40" s="31" t="s">
        <v>66</v>
      </c>
      <c r="B40" s="30"/>
      <c r="C40" s="28"/>
      <c r="D40" s="28"/>
      <c r="E40" s="20"/>
      <c r="H40" s="58" t="s">
        <v>89</v>
      </c>
    </row>
    <row r="41" spans="1:8" x14ac:dyDescent="0.25">
      <c r="A41" s="32" t="s">
        <v>67</v>
      </c>
      <c r="B41" s="9">
        <v>18</v>
      </c>
      <c r="C41" s="6">
        <v>9</v>
      </c>
      <c r="D41" s="6">
        <v>19</v>
      </c>
      <c r="E41" s="21">
        <f t="shared" ref="E41:E47" si="6">SUM(B41:D41)</f>
        <v>46</v>
      </c>
      <c r="F41" s="40">
        <f>E41*100/E48</f>
        <v>41.071428571428569</v>
      </c>
      <c r="H41" s="45">
        <v>55</v>
      </c>
    </row>
    <row r="42" spans="1:8" x14ac:dyDescent="0.25">
      <c r="A42" s="33" t="s">
        <v>68</v>
      </c>
      <c r="B42" s="10">
        <v>27</v>
      </c>
      <c r="C42" s="3">
        <v>4</v>
      </c>
      <c r="D42" s="3">
        <v>4</v>
      </c>
      <c r="E42" s="21">
        <f t="shared" si="6"/>
        <v>35</v>
      </c>
      <c r="F42" s="40">
        <f>E42*100/E48</f>
        <v>31.25</v>
      </c>
      <c r="H42" s="45">
        <v>23</v>
      </c>
    </row>
    <row r="43" spans="1:8" x14ac:dyDescent="0.25">
      <c r="A43" s="33" t="s">
        <v>69</v>
      </c>
      <c r="B43" s="10"/>
      <c r="C43" s="3"/>
      <c r="D43" s="3">
        <v>3</v>
      </c>
      <c r="E43" s="21">
        <f t="shared" si="6"/>
        <v>3</v>
      </c>
      <c r="F43" s="40"/>
      <c r="H43" s="45">
        <v>0</v>
      </c>
    </row>
    <row r="44" spans="1:8" x14ac:dyDescent="0.25">
      <c r="A44" s="33" t="s">
        <v>70</v>
      </c>
      <c r="B44" s="10">
        <v>2</v>
      </c>
      <c r="C44" s="3"/>
      <c r="D44" s="3">
        <v>4</v>
      </c>
      <c r="E44" s="21">
        <f t="shared" si="6"/>
        <v>6</v>
      </c>
      <c r="F44" s="40">
        <f>E44*100/E48</f>
        <v>5.3571428571428568</v>
      </c>
      <c r="H44" s="45">
        <v>3</v>
      </c>
    </row>
    <row r="45" spans="1:8" x14ac:dyDescent="0.25">
      <c r="A45" s="33" t="s">
        <v>71</v>
      </c>
      <c r="B45" s="10">
        <v>5</v>
      </c>
      <c r="C45" s="3">
        <v>2</v>
      </c>
      <c r="D45" s="3">
        <v>2</v>
      </c>
      <c r="E45" s="21">
        <f t="shared" si="6"/>
        <v>9</v>
      </c>
      <c r="F45" s="40">
        <f>E45*100/E48</f>
        <v>8.0357142857142865</v>
      </c>
      <c r="H45" s="45">
        <v>1</v>
      </c>
    </row>
    <row r="46" spans="1:8" x14ac:dyDescent="0.25">
      <c r="A46" s="33" t="s">
        <v>72</v>
      </c>
      <c r="B46" s="10">
        <v>1</v>
      </c>
      <c r="C46" s="3">
        <v>4</v>
      </c>
      <c r="D46" s="3">
        <v>8</v>
      </c>
      <c r="E46" s="21">
        <f t="shared" si="6"/>
        <v>13</v>
      </c>
      <c r="F46" s="40">
        <f>E46*100/E48</f>
        <v>11.607142857142858</v>
      </c>
      <c r="H46" s="45">
        <v>9</v>
      </c>
    </row>
    <row r="47" spans="1:8" ht="15.75" thickBot="1" x14ac:dyDescent="0.3">
      <c r="A47" s="34" t="s">
        <v>73</v>
      </c>
      <c r="B47" s="11">
        <v>4</v>
      </c>
      <c r="C47" s="7"/>
      <c r="D47" s="7"/>
      <c r="E47" s="21">
        <f t="shared" si="6"/>
        <v>4</v>
      </c>
      <c r="F47" s="40"/>
      <c r="H47" s="50">
        <v>0</v>
      </c>
    </row>
    <row r="48" spans="1:8" ht="15.75" thickBot="1" x14ac:dyDescent="0.3">
      <c r="A48" s="20" t="s">
        <v>79</v>
      </c>
      <c r="B48" s="8">
        <f>SUM(B41:B46)</f>
        <v>53</v>
      </c>
      <c r="C48" s="8">
        <f t="shared" ref="C48:D48" si="7">SUM(C41:C46)</f>
        <v>19</v>
      </c>
      <c r="D48" s="8">
        <f t="shared" si="7"/>
        <v>40</v>
      </c>
      <c r="E48" s="29">
        <f>SUM(E41:E46)</f>
        <v>112</v>
      </c>
      <c r="H48" s="20">
        <v>91</v>
      </c>
    </row>
    <row r="49" spans="1:5" x14ac:dyDescent="0.25">
      <c r="E49" s="2"/>
    </row>
    <row r="50" spans="1:5" ht="18.75" x14ac:dyDescent="0.3">
      <c r="A50" s="37"/>
      <c r="B50" s="37"/>
    </row>
    <row r="51" spans="1:5" ht="18.75" x14ac:dyDescent="0.3">
      <c r="A51" s="38" t="s">
        <v>94</v>
      </c>
      <c r="B51" s="37"/>
    </row>
    <row r="52" spans="1:5" ht="18.75" x14ac:dyDescent="0.3">
      <c r="A52" s="37" t="s">
        <v>82</v>
      </c>
      <c r="B52" s="37">
        <v>58</v>
      </c>
    </row>
    <row r="53" spans="1:5" ht="18.75" x14ac:dyDescent="0.3">
      <c r="A53" s="37" t="s">
        <v>83</v>
      </c>
      <c r="B53" s="37">
        <v>50</v>
      </c>
    </row>
    <row r="54" spans="1:5" ht="18.75" x14ac:dyDescent="0.3">
      <c r="A54" s="37" t="s">
        <v>84</v>
      </c>
      <c r="B54" s="37">
        <v>6</v>
      </c>
    </row>
    <row r="55" spans="1:5" ht="18.75" x14ac:dyDescent="0.3">
      <c r="A55" s="37" t="s">
        <v>86</v>
      </c>
      <c r="B55" s="37">
        <v>3</v>
      </c>
    </row>
    <row r="56" spans="1:5" ht="18.75" x14ac:dyDescent="0.3">
      <c r="A56" s="37" t="s">
        <v>85</v>
      </c>
      <c r="B56" s="37">
        <v>3</v>
      </c>
    </row>
  </sheetData>
  <mergeCells count="1">
    <mergeCell ref="A1:E1"/>
  </mergeCells>
  <pageMargins left="0.19685039370078741" right="0.19685039370078741" top="0.74803149606299213" bottom="0.74803149606299213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письменные 2кв.2021</vt:lpstr>
      <vt:lpstr>устные 2 кв.2021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UserOrg</dc:creator>
  <cp:lastModifiedBy>Kuroedova</cp:lastModifiedBy>
  <cp:lastPrinted>2020-06-30T08:27:32Z</cp:lastPrinted>
  <dcterms:created xsi:type="dcterms:W3CDTF">2020-04-03T05:24:38Z</dcterms:created>
  <dcterms:modified xsi:type="dcterms:W3CDTF">2021-07-02T13:03:32Z</dcterms:modified>
</cp:coreProperties>
</file>